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umno2\Desktop\"/>
    </mc:Choice>
  </mc:AlternateContent>
  <bookViews>
    <workbookView xWindow="0" yWindow="0" windowWidth="24000" windowHeight="9135" activeTab="3"/>
  </bookViews>
  <sheets>
    <sheet name="materia" sheetId="1" r:id="rId1"/>
    <sheet name="venta2" sheetId="4" r:id="rId2"/>
    <sheet name="grafico" sheetId="3" r:id="rId3"/>
    <sheet name="Hoja4" sheetId="5" r:id="rId4"/>
    <sheet name="venta" sheetId="2" r:id="rId5"/>
  </sheets>
  <calcPr calcId="152511"/>
  <pivotCaches>
    <pivotCache cacheId="6" r:id="rId6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5" l="1"/>
  <c r="B4" i="5"/>
  <c r="B5" i="5"/>
  <c r="B2" i="5"/>
  <c r="E5" i="5" s="1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9" i="2"/>
  <c r="B10" i="2"/>
  <c r="D10" i="2" s="1"/>
  <c r="B11" i="2"/>
  <c r="D11" i="2" s="1"/>
  <c r="B12" i="2"/>
  <c r="D12" i="2" s="1"/>
  <c r="B13" i="2"/>
  <c r="D13" i="2" s="1"/>
  <c r="B14" i="2"/>
  <c r="D14" i="2" s="1"/>
  <c r="B15" i="2"/>
  <c r="D15" i="2" s="1"/>
  <c r="B16" i="2"/>
  <c r="D16" i="2" s="1"/>
  <c r="E16" i="2" s="1"/>
  <c r="B17" i="2"/>
  <c r="D17" i="2" s="1"/>
  <c r="B18" i="2"/>
  <c r="D18" i="2" s="1"/>
  <c r="B19" i="2"/>
  <c r="D19" i="2" s="1"/>
  <c r="B20" i="2"/>
  <c r="D20" i="2" s="1"/>
  <c r="E20" i="2" s="1"/>
  <c r="B21" i="2"/>
  <c r="D21" i="2" s="1"/>
  <c r="B22" i="2"/>
  <c r="D22" i="2" s="1"/>
  <c r="B23" i="2"/>
  <c r="D23" i="2" s="1"/>
  <c r="B24" i="2"/>
  <c r="D24" i="2" s="1"/>
  <c r="E24" i="2" s="1"/>
  <c r="B25" i="2"/>
  <c r="D25" i="2" s="1"/>
  <c r="B26" i="2"/>
  <c r="D26" i="2" s="1"/>
  <c r="B27" i="2"/>
  <c r="D27" i="2" s="1"/>
  <c r="B28" i="2"/>
  <c r="D28" i="2" s="1"/>
  <c r="E28" i="2" s="1"/>
  <c r="B29" i="2"/>
  <c r="D29" i="2" s="1"/>
  <c r="B30" i="2"/>
  <c r="D30" i="2" s="1"/>
  <c r="B31" i="2"/>
  <c r="D31" i="2" s="1"/>
  <c r="B32" i="2"/>
  <c r="D32" i="2" s="1"/>
  <c r="E32" i="2" s="1"/>
  <c r="B33" i="2"/>
  <c r="D33" i="2" s="1"/>
  <c r="B34" i="2"/>
  <c r="D34" i="2" s="1"/>
  <c r="B35" i="2"/>
  <c r="D35" i="2" s="1"/>
  <c r="B36" i="2"/>
  <c r="D36" i="2" s="1"/>
  <c r="E36" i="2" s="1"/>
  <c r="B37" i="2"/>
  <c r="D37" i="2" s="1"/>
  <c r="B38" i="2"/>
  <c r="D38" i="2" s="1"/>
  <c r="B39" i="2"/>
  <c r="D39" i="2" s="1"/>
  <c r="B40" i="2"/>
  <c r="D40" i="2" s="1"/>
  <c r="E40" i="2" s="1"/>
  <c r="B41" i="2"/>
  <c r="D41" i="2" s="1"/>
  <c r="B42" i="2"/>
  <c r="D42" i="2" s="1"/>
  <c r="B43" i="2"/>
  <c r="D43" i="2" s="1"/>
  <c r="B44" i="2"/>
  <c r="D44" i="2" s="1"/>
  <c r="E44" i="2" s="1"/>
  <c r="B45" i="2"/>
  <c r="D45" i="2" s="1"/>
  <c r="B46" i="2"/>
  <c r="D46" i="2" s="1"/>
  <c r="B47" i="2"/>
  <c r="D47" i="2" s="1"/>
  <c r="B48" i="2"/>
  <c r="D48" i="2" s="1"/>
  <c r="E48" i="2" s="1"/>
  <c r="B49" i="2"/>
  <c r="D49" i="2" s="1"/>
  <c r="B50" i="2"/>
  <c r="D50" i="2" s="1"/>
  <c r="B51" i="2"/>
  <c r="D51" i="2" s="1"/>
  <c r="B52" i="2"/>
  <c r="D52" i="2" s="1"/>
  <c r="E52" i="2" s="1"/>
  <c r="B53" i="2"/>
  <c r="D53" i="2" s="1"/>
  <c r="B54" i="2"/>
  <c r="D54" i="2" s="1"/>
  <c r="B55" i="2"/>
  <c r="D55" i="2" s="1"/>
  <c r="B56" i="2"/>
  <c r="D56" i="2" s="1"/>
  <c r="E56" i="2" s="1"/>
  <c r="B57" i="2"/>
  <c r="D57" i="2" s="1"/>
  <c r="B58" i="2"/>
  <c r="D58" i="2" s="1"/>
  <c r="B59" i="2"/>
  <c r="D59" i="2" s="1"/>
  <c r="B60" i="2"/>
  <c r="D60" i="2" s="1"/>
  <c r="E60" i="2" s="1"/>
  <c r="B61" i="2"/>
  <c r="D61" i="2" s="1"/>
  <c r="B62" i="2"/>
  <c r="D62" i="2" s="1"/>
  <c r="B63" i="2"/>
  <c r="D63" i="2" s="1"/>
  <c r="B64" i="2"/>
  <c r="D64" i="2" s="1"/>
  <c r="E64" i="2" s="1"/>
  <c r="B65" i="2"/>
  <c r="D65" i="2" s="1"/>
  <c r="B66" i="2"/>
  <c r="D66" i="2" s="1"/>
  <c r="B67" i="2"/>
  <c r="D67" i="2" s="1"/>
  <c r="B68" i="2"/>
  <c r="D68" i="2" s="1"/>
  <c r="E68" i="2" s="1"/>
  <c r="B69" i="2"/>
  <c r="D69" i="2" s="1"/>
  <c r="B70" i="2"/>
  <c r="D70" i="2" s="1"/>
  <c r="B71" i="2"/>
  <c r="D71" i="2" s="1"/>
  <c r="B72" i="2"/>
  <c r="D72" i="2" s="1"/>
  <c r="E72" i="2" s="1"/>
  <c r="B73" i="2"/>
  <c r="D73" i="2" s="1"/>
  <c r="B74" i="2"/>
  <c r="D74" i="2" s="1"/>
  <c r="B75" i="2"/>
  <c r="D75" i="2" s="1"/>
  <c r="B76" i="2"/>
  <c r="D76" i="2" s="1"/>
  <c r="E76" i="2" s="1"/>
  <c r="B77" i="2"/>
  <c r="D77" i="2" s="1"/>
  <c r="B78" i="2"/>
  <c r="D78" i="2" s="1"/>
  <c r="B79" i="2"/>
  <c r="D79" i="2" s="1"/>
  <c r="B80" i="2"/>
  <c r="D80" i="2" s="1"/>
  <c r="E80" i="2" s="1"/>
  <c r="B81" i="2"/>
  <c r="D81" i="2" s="1"/>
  <c r="B82" i="2"/>
  <c r="D82" i="2" s="1"/>
  <c r="B83" i="2"/>
  <c r="D83" i="2" s="1"/>
  <c r="B84" i="2"/>
  <c r="D84" i="2" s="1"/>
  <c r="E84" i="2" s="1"/>
  <c r="B85" i="2"/>
  <c r="D85" i="2" s="1"/>
  <c r="B86" i="2"/>
  <c r="D86" i="2" s="1"/>
  <c r="B87" i="2"/>
  <c r="D87" i="2" s="1"/>
  <c r="B88" i="2"/>
  <c r="D88" i="2" s="1"/>
  <c r="E88" i="2" s="1"/>
  <c r="B89" i="2"/>
  <c r="D89" i="2" s="1"/>
  <c r="B90" i="2"/>
  <c r="D90" i="2" s="1"/>
  <c r="B91" i="2"/>
  <c r="D91" i="2" s="1"/>
  <c r="E91" i="2" s="1"/>
  <c r="B92" i="2"/>
  <c r="D92" i="2" s="1"/>
  <c r="E92" i="2" s="1"/>
  <c r="B93" i="2"/>
  <c r="D93" i="2" s="1"/>
  <c r="B94" i="2"/>
  <c r="D94" i="2" s="1"/>
  <c r="B95" i="2"/>
  <c r="D95" i="2" s="1"/>
  <c r="B96" i="2"/>
  <c r="D96" i="2" s="1"/>
  <c r="E96" i="2" s="1"/>
  <c r="B97" i="2"/>
  <c r="D97" i="2" s="1"/>
  <c r="B98" i="2"/>
  <c r="D98" i="2" s="1"/>
  <c r="B99" i="2"/>
  <c r="D99" i="2" s="1"/>
  <c r="E99" i="2" s="1"/>
  <c r="B100" i="2"/>
  <c r="D100" i="2" s="1"/>
  <c r="E100" i="2" s="1"/>
  <c r="B9" i="2"/>
  <c r="D9" i="2" s="1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9" i="2"/>
  <c r="E6" i="5" l="1"/>
  <c r="E4" i="5"/>
  <c r="E12" i="2"/>
  <c r="E2" i="5"/>
  <c r="E3" i="5"/>
  <c r="F69" i="2"/>
  <c r="F37" i="2"/>
  <c r="F93" i="2"/>
  <c r="F61" i="2"/>
  <c r="F29" i="2"/>
  <c r="F85" i="2"/>
  <c r="F53" i="2"/>
  <c r="F21" i="2"/>
  <c r="F77" i="2"/>
  <c r="F45" i="2"/>
  <c r="F13" i="2"/>
  <c r="F97" i="2"/>
  <c r="F81" i="2"/>
  <c r="F65" i="2"/>
  <c r="F49" i="2"/>
  <c r="F33" i="2"/>
  <c r="F17" i="2"/>
  <c r="F89" i="2"/>
  <c r="F73" i="2"/>
  <c r="F57" i="2"/>
  <c r="F41" i="2"/>
  <c r="F25" i="2"/>
  <c r="F9" i="2"/>
  <c r="F100" i="2"/>
  <c r="F96" i="2"/>
  <c r="F92" i="2"/>
  <c r="F88" i="2"/>
  <c r="F84" i="2"/>
  <c r="F80" i="2"/>
  <c r="F76" i="2"/>
  <c r="F72" i="2"/>
  <c r="F68" i="2"/>
  <c r="F64" i="2"/>
  <c r="F60" i="2"/>
  <c r="F56" i="2"/>
  <c r="F52" i="2"/>
  <c r="F48" i="2"/>
  <c r="F44" i="2"/>
  <c r="F40" i="2"/>
  <c r="F36" i="2"/>
  <c r="F32" i="2"/>
  <c r="F28" i="2"/>
  <c r="F24" i="2"/>
  <c r="F20" i="2"/>
  <c r="F16" i="2"/>
  <c r="F12" i="2"/>
  <c r="F99" i="2"/>
  <c r="F95" i="2"/>
  <c r="F91" i="2"/>
  <c r="F87" i="2"/>
  <c r="F83" i="2"/>
  <c r="F79" i="2"/>
  <c r="F75" i="2"/>
  <c r="F71" i="2"/>
  <c r="F67" i="2"/>
  <c r="F63" i="2"/>
  <c r="F59" i="2"/>
  <c r="F55" i="2"/>
  <c r="F51" i="2"/>
  <c r="F47" i="2"/>
  <c r="F43" i="2"/>
  <c r="F39" i="2"/>
  <c r="F35" i="2"/>
  <c r="F31" i="2"/>
  <c r="F27" i="2"/>
  <c r="F23" i="2"/>
  <c r="F19" i="2"/>
  <c r="F15" i="2"/>
  <c r="F11" i="2"/>
  <c r="F98" i="2"/>
  <c r="F94" i="2"/>
  <c r="F90" i="2"/>
  <c r="F86" i="2"/>
  <c r="F82" i="2"/>
  <c r="F78" i="2"/>
  <c r="F74" i="2"/>
  <c r="F70" i="2"/>
  <c r="F66" i="2"/>
  <c r="F62" i="2"/>
  <c r="F58" i="2"/>
  <c r="F54" i="2"/>
  <c r="F50" i="2"/>
  <c r="F46" i="2"/>
  <c r="F42" i="2"/>
  <c r="F38" i="2"/>
  <c r="F34" i="2"/>
  <c r="F30" i="2"/>
  <c r="F26" i="2"/>
  <c r="F22" i="2"/>
  <c r="F18" i="2"/>
  <c r="F14" i="2"/>
  <c r="F10" i="2"/>
  <c r="E94" i="2"/>
  <c r="E85" i="2"/>
  <c r="E77" i="2"/>
  <c r="E69" i="2"/>
  <c r="E61" i="2"/>
  <c r="E53" i="2"/>
  <c r="E45" i="2"/>
  <c r="E41" i="2"/>
  <c r="E33" i="2"/>
  <c r="E29" i="2"/>
  <c r="E21" i="2"/>
  <c r="E13" i="2"/>
  <c r="E93" i="2"/>
  <c r="E81" i="2"/>
  <c r="E73" i="2"/>
  <c r="E65" i="2"/>
  <c r="E57" i="2"/>
  <c r="E49" i="2"/>
  <c r="E37" i="2"/>
  <c r="E25" i="2"/>
  <c r="E17" i="2"/>
  <c r="E98" i="2"/>
  <c r="E90" i="2"/>
  <c r="E97" i="2"/>
  <c r="E89" i="2"/>
  <c r="E95" i="2"/>
  <c r="E87" i="2"/>
  <c r="E83" i="2"/>
  <c r="E79" i="2"/>
  <c r="E75" i="2"/>
  <c r="E71" i="2"/>
  <c r="E67" i="2"/>
  <c r="E63" i="2"/>
  <c r="E59" i="2"/>
  <c r="E55" i="2"/>
  <c r="E51" i="2"/>
  <c r="E47" i="2"/>
  <c r="E43" i="2"/>
  <c r="E39" i="2"/>
  <c r="E35" i="2"/>
  <c r="E31" i="2"/>
  <c r="E27" i="2"/>
  <c r="E23" i="2"/>
  <c r="E19" i="2"/>
  <c r="E15" i="2"/>
  <c r="E11" i="2"/>
  <c r="E86" i="2"/>
  <c r="E82" i="2"/>
  <c r="E78" i="2"/>
  <c r="E74" i="2"/>
  <c r="E70" i="2"/>
  <c r="E66" i="2"/>
  <c r="E62" i="2"/>
  <c r="E58" i="2"/>
  <c r="E54" i="2"/>
  <c r="E50" i="2"/>
  <c r="E46" i="2"/>
  <c r="E42" i="2"/>
  <c r="E38" i="2"/>
  <c r="E34" i="2"/>
  <c r="E30" i="2"/>
  <c r="E26" i="2"/>
  <c r="E22" i="2"/>
  <c r="E18" i="2"/>
  <c r="E14" i="2"/>
  <c r="E10" i="2"/>
  <c r="E9" i="2"/>
  <c r="I11" i="2" l="1"/>
  <c r="I10" i="2"/>
  <c r="I14" i="2"/>
  <c r="I12" i="2"/>
  <c r="I13" i="2"/>
</calcChain>
</file>

<file path=xl/sharedStrings.xml><?xml version="1.0" encoding="utf-8"?>
<sst xmlns="http://schemas.openxmlformats.org/spreadsheetml/2006/main" count="74" uniqueCount="40">
  <si>
    <t>clase del 19 agosto</t>
  </si>
  <si>
    <t>tabla de productos</t>
  </si>
  <si>
    <t>tabla de ventas</t>
  </si>
  <si>
    <t>estadisticas basicas:suma,max,min,promedio,contar,contar.si,promedio.si</t>
  </si>
  <si>
    <t>tabla dinamica</t>
  </si>
  <si>
    <t>grafico</t>
  </si>
  <si>
    <r>
      <t>buscar valores usando</t>
    </r>
    <r>
      <rPr>
        <b/>
        <sz val="11"/>
        <color theme="1"/>
        <rFont val="Calibri"/>
        <family val="2"/>
        <scheme val="minor"/>
      </rPr>
      <t xml:space="preserve"> buscarv</t>
    </r>
  </si>
  <si>
    <t>cod producto</t>
  </si>
  <si>
    <t>producto</t>
  </si>
  <si>
    <t>valor unitario</t>
  </si>
  <si>
    <t>pan</t>
  </si>
  <si>
    <t>cerveza</t>
  </si>
  <si>
    <t>bebida</t>
  </si>
  <si>
    <t>empanada</t>
  </si>
  <si>
    <t>palta</t>
  </si>
  <si>
    <t>fecha</t>
  </si>
  <si>
    <t>cantidad</t>
  </si>
  <si>
    <t>valor total</t>
  </si>
  <si>
    <t xml:space="preserve">nombre producto </t>
  </si>
  <si>
    <t>Etiquetas de fila</t>
  </si>
  <si>
    <t>Total general</t>
  </si>
  <si>
    <t>Suma de valor total</t>
  </si>
  <si>
    <t>suma</t>
  </si>
  <si>
    <t>contar numeros</t>
  </si>
  <si>
    <t>promedio</t>
  </si>
  <si>
    <t>maximo</t>
  </si>
  <si>
    <t>minimo</t>
  </si>
  <si>
    <t>valor</t>
  </si>
  <si>
    <t>estadistica</t>
  </si>
  <si>
    <t>alumno</t>
  </si>
  <si>
    <t>agustin</t>
  </si>
  <si>
    <t>maria</t>
  </si>
  <si>
    <t>cristobal</t>
  </si>
  <si>
    <t>maurelia</t>
  </si>
  <si>
    <t>nota</t>
  </si>
  <si>
    <t>cant aprobados</t>
  </si>
  <si>
    <t>cant reprobados</t>
  </si>
  <si>
    <t>promedio aprobados</t>
  </si>
  <si>
    <t>promedio repobados</t>
  </si>
  <si>
    <t>promedio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</si>
</sst>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5" formatCode="_-* #,##0\ _€_-;\-* #,##0\ _€_-;_-* &quot;-&quot;??\ _€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14" fontId="0" fillId="0" borderId="0" xfId="0" applyNumberFormat="1"/>
    <xf numFmtId="165" fontId="0" fillId="0" borderId="0" xfId="1" applyNumberFormat="1" applyFont="1"/>
    <xf numFmtId="0" fontId="0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165" fontId="0" fillId="0" borderId="0" xfId="0" applyNumberFormat="1"/>
  </cellXfs>
  <cellStyles count="2">
    <cellStyle name="Millares" xfId="1" builtinId="3"/>
    <cellStyle name="Normal" xfId="0" builtinId="0"/>
  </cellStyles>
  <dxfs count="36">
    <dxf>
      <numFmt numFmtId="164" formatCode="_-* #,##0.0\ _€_-;\-* #,##0.0\ _€_-;_-* &quot;-&quot;??\ _€_-;_-@_-"/>
    </dxf>
    <dxf>
      <numFmt numFmtId="165" formatCode="_-* #,##0\ _€_-;\-* #,##0\ _€_-;_-* &quot;-&quot;??\ _€_-;_-@_-"/>
    </dxf>
    <dxf>
      <numFmt numFmtId="35" formatCode="_-* #,##0.00\ _€_-;\-* #,##0.00\ _€_-;_-* &quot;-&quot;??\ _€_-;_-@_-"/>
    </dxf>
    <dxf>
      <numFmt numFmtId="164" formatCode="_-* #,##0.0\ _€_-;\-* #,##0.0\ _€_-;_-* &quot;-&quot;??\ _€_-;_-@_-"/>
    </dxf>
    <dxf>
      <numFmt numFmtId="165" formatCode="_-* #,##0\ _€_-;\-* #,##0\ _€_-;_-* &quot;-&quot;??\ _€_-;_-@_-"/>
    </dxf>
    <dxf>
      <numFmt numFmtId="35" formatCode="_-* #,##0.00\ _€_-;\-* #,##0.00\ _€_-;_-* &quot;-&quot;??\ _€_-;_-@_-"/>
    </dxf>
    <dxf>
      <numFmt numFmtId="164" formatCode="_-* #,##0.0\ _€_-;\-* #,##0.0\ _€_-;_-* &quot;-&quot;??\ _€_-;_-@_-"/>
    </dxf>
    <dxf>
      <numFmt numFmtId="165" formatCode="_-* #,##0\ _€_-;\-* #,##0\ _€_-;_-* &quot;-&quot;??\ _€_-;_-@_-"/>
    </dxf>
    <dxf>
      <numFmt numFmtId="35" formatCode="_-* #,##0.00\ _€_-;\-* #,##0.00\ _€_-;_-* &quot;-&quot;??\ _€_-;_-@_-"/>
    </dxf>
    <dxf>
      <numFmt numFmtId="164" formatCode="_-* #,##0.0\ _€_-;\-* #,##0.0\ _€_-;_-* &quot;-&quot;??\ _€_-;_-@_-"/>
    </dxf>
    <dxf>
      <numFmt numFmtId="165" formatCode="_-* #,##0\ _€_-;\-* #,##0\ _€_-;_-* &quot;-&quot;??\ _€_-;_-@_-"/>
    </dxf>
    <dxf>
      <numFmt numFmtId="35" formatCode="_-* #,##0.00\ _€_-;\-* #,##0.00\ _€_-;_-* &quot;-&quot;??\ _€_-;_-@_-"/>
    </dxf>
    <dxf>
      <numFmt numFmtId="164" formatCode="_-* #,##0.0\ _€_-;\-* #,##0.0\ _€_-;_-* &quot;-&quot;??\ _€_-;_-@_-"/>
    </dxf>
    <dxf>
      <numFmt numFmtId="165" formatCode="_-* #,##0\ _€_-;\-* #,##0\ _€_-;_-* &quot;-&quot;??\ _€_-;_-@_-"/>
    </dxf>
    <dxf>
      <numFmt numFmtId="35" formatCode="_-* #,##0.00\ _€_-;\-* #,##0.00\ _€_-;_-* &quot;-&quot;??\ _€_-;_-@_-"/>
    </dxf>
    <dxf>
      <numFmt numFmtId="164" formatCode="_-* #,##0.0\ _€_-;\-* #,##0.0\ _€_-;_-* &quot;-&quot;??\ _€_-;_-@_-"/>
    </dxf>
    <dxf>
      <numFmt numFmtId="165" formatCode="_-* #,##0\ _€_-;\-* #,##0\ _€_-;_-* &quot;-&quot;??\ _€_-;_-@_-"/>
    </dxf>
    <dxf>
      <numFmt numFmtId="35" formatCode="_-* #,##0.00\ _€_-;\-* #,##0.00\ _€_-;_-* &quot;-&quot;??\ _€_-;_-@_-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66" formatCode="0.0"/>
    </dxf>
    <dxf>
      <numFmt numFmtId="166" formatCode="0.0"/>
    </dxf>
    <dxf>
      <numFmt numFmtId="166" formatCode="0.0"/>
    </dxf>
    <dxf>
      <numFmt numFmtId="166" formatCode="0.0"/>
    </dxf>
    <dxf>
      <numFmt numFmtId="166" formatCode="0.0"/>
    </dxf>
    <dxf>
      <numFmt numFmtId="166" formatCode="0.0"/>
    </dxf>
    <dxf>
      <numFmt numFmtId="19" formatCode="dd/m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_-* #,##0\ _€_-;\-* #,##0\ _€_-;_-* &quot;-&quot;??\ _€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_-* #,##0\ _€_-;\-* #,##0\ _€_-;_-* &quot;-&quot;??\ _€_-;_-@_-"/>
    </dxf>
    <dxf>
      <numFmt numFmtId="19" formatCode="dd/m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[clase 19ago.xlsx]grafico!Tabla dinámica3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ven</a:t>
            </a:r>
            <a:r>
              <a:rPr lang="en-US" b="1" baseline="0"/>
              <a:t>tas por productos agosto 2019($)</a:t>
            </a:r>
            <a:endParaRPr lang="en-US" b="1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ivotFmts>
      <c:pivotFmt>
        <c:idx val="0"/>
        <c:spPr>
          <a:solidFill>
            <a:schemeClr val="bg1"/>
          </a:soli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grafico!$B$3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bg1"/>
            </a:solidFill>
            <a:ln>
              <a:noFill/>
            </a:ln>
            <a:effectLst/>
          </c:spPr>
          <c:invertIfNegative val="0"/>
          <c:cat>
            <c:strRef>
              <c:f>grafico!$A$4:$A$9</c:f>
              <c:strCache>
                <c:ptCount val="5"/>
                <c:pt idx="0">
                  <c:v>bebida</c:v>
                </c:pt>
                <c:pt idx="1">
                  <c:v>cerveza</c:v>
                </c:pt>
                <c:pt idx="2">
                  <c:v>empanada</c:v>
                </c:pt>
                <c:pt idx="3">
                  <c:v>palta</c:v>
                </c:pt>
                <c:pt idx="4">
                  <c:v>pan</c:v>
                </c:pt>
              </c:strCache>
            </c:strRef>
          </c:cat>
          <c:val>
            <c:numRef>
              <c:f>grafico!$B$4:$B$9</c:f>
              <c:numCache>
                <c:formatCode>_-* #,##0\ _€_-;\-* #,##0\ _€_-;_-* "-"??\ _€_-;_-@_-</c:formatCode>
                <c:ptCount val="5"/>
                <c:pt idx="0">
                  <c:v>9637000</c:v>
                </c:pt>
                <c:pt idx="1">
                  <c:v>15820500</c:v>
                </c:pt>
                <c:pt idx="2">
                  <c:v>10545600</c:v>
                </c:pt>
                <c:pt idx="3">
                  <c:v>32262400</c:v>
                </c:pt>
                <c:pt idx="4">
                  <c:v>7623000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9543504"/>
        <c:axId val="439544624"/>
      </c:barChart>
      <c:catAx>
        <c:axId val="439543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39544624"/>
        <c:crosses val="autoZero"/>
        <c:auto val="1"/>
        <c:lblAlgn val="ctr"/>
        <c:lblOffset val="100"/>
        <c:noMultiLvlLbl val="0"/>
      </c:catAx>
      <c:valAx>
        <c:axId val="439544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39543504"/>
        <c:crosses val="autoZero"/>
        <c:crossBetween val="between"/>
      </c:valAx>
      <c:spPr>
        <a:solidFill>
          <a:srgbClr val="FFC000"/>
        </a:solidFill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85725</xdr:colOff>
      <xdr:row>7</xdr:row>
      <xdr:rowOff>61912</xdr:rowOff>
    </xdr:from>
    <xdr:to>
      <xdr:col>10</xdr:col>
      <xdr:colOff>85725</xdr:colOff>
      <xdr:row>21</xdr:row>
      <xdr:rowOff>138112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lumno2" refreshedDate="43696.548466898152" createdVersion="5" refreshedVersion="5" minRefreshableVersion="3" recordCount="92">
  <cacheSource type="worksheet">
    <worksheetSource name="tablaventa"/>
  </cacheSource>
  <cacheFields count="6">
    <cacheField name="fecha" numFmtId="14">
      <sharedItems containsSemiMixedTypes="0" containsNonDate="0" containsDate="1" containsString="0" minDate="2019-08-18T00:00:00" maxDate="2019-08-25T00:00:00"/>
    </cacheField>
    <cacheField name="cod producto" numFmtId="0">
      <sharedItems containsSemiMixedTypes="0" containsString="0" containsNumber="1" containsInteger="1" minValue="1" maxValue="5"/>
    </cacheField>
    <cacheField name="cantidad" numFmtId="0">
      <sharedItems containsSemiMixedTypes="0" containsString="0" containsNumber="1" containsInteger="1" minValue="18" maxValue="987"/>
    </cacheField>
    <cacheField name="valor unitario" numFmtId="165">
      <sharedItems containsSemiMixedTypes="0" containsString="0" containsNumber="1" containsInteger="1" minValue="1000" maxValue="3200"/>
    </cacheField>
    <cacheField name="valor total" numFmtId="165">
      <sharedItems containsSemiMixedTypes="0" containsString="0" containsNumber="1" containsInteger="1" minValue="19000" maxValue="3046400"/>
    </cacheField>
    <cacheField name="nombre producto " numFmtId="0">
      <sharedItems count="5">
        <s v="empanada"/>
        <s v="palta"/>
        <s v="bebida"/>
        <s v="pan"/>
        <s v="cerveza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2">
  <r>
    <d v="2019-08-23T00:00:00"/>
    <n v="4"/>
    <n v="658"/>
    <n v="1200"/>
    <n v="789600"/>
    <x v="0"/>
  </r>
  <r>
    <d v="2019-08-22T00:00:00"/>
    <n v="5"/>
    <n v="952"/>
    <n v="3200"/>
    <n v="3046400"/>
    <x v="1"/>
  </r>
  <r>
    <d v="2019-08-21T00:00:00"/>
    <n v="3"/>
    <n v="139"/>
    <n v="1000"/>
    <n v="139000"/>
    <x v="2"/>
  </r>
  <r>
    <d v="2019-08-19T00:00:00"/>
    <n v="3"/>
    <n v="876"/>
    <n v="1000"/>
    <n v="876000"/>
    <x v="2"/>
  </r>
  <r>
    <d v="2019-08-24T00:00:00"/>
    <n v="5"/>
    <n v="771"/>
    <n v="3200"/>
    <n v="2467200"/>
    <x v="1"/>
  </r>
  <r>
    <d v="2019-08-23T00:00:00"/>
    <n v="1"/>
    <n v="602"/>
    <n v="1100"/>
    <n v="662200"/>
    <x v="3"/>
  </r>
  <r>
    <d v="2019-08-23T00:00:00"/>
    <n v="5"/>
    <n v="185"/>
    <n v="3200"/>
    <n v="592000"/>
    <x v="1"/>
  </r>
  <r>
    <d v="2019-08-19T00:00:00"/>
    <n v="5"/>
    <n v="769"/>
    <n v="3200"/>
    <n v="2460800"/>
    <x v="1"/>
  </r>
  <r>
    <d v="2019-08-21T00:00:00"/>
    <n v="2"/>
    <n v="612"/>
    <n v="1500"/>
    <n v="918000"/>
    <x v="4"/>
  </r>
  <r>
    <d v="2019-08-22T00:00:00"/>
    <n v="4"/>
    <n v="695"/>
    <n v="1200"/>
    <n v="834000"/>
    <x v="0"/>
  </r>
  <r>
    <d v="2019-08-18T00:00:00"/>
    <n v="5"/>
    <n v="710"/>
    <n v="3200"/>
    <n v="2272000"/>
    <x v="1"/>
  </r>
  <r>
    <d v="2019-08-23T00:00:00"/>
    <n v="5"/>
    <n v="394"/>
    <n v="3200"/>
    <n v="1260800"/>
    <x v="1"/>
  </r>
  <r>
    <d v="2019-08-18T00:00:00"/>
    <n v="3"/>
    <n v="24"/>
    <n v="1000"/>
    <n v="24000"/>
    <x v="2"/>
  </r>
  <r>
    <d v="2019-08-23T00:00:00"/>
    <n v="2"/>
    <n v="920"/>
    <n v="1500"/>
    <n v="1380000"/>
    <x v="4"/>
  </r>
  <r>
    <d v="2019-08-22T00:00:00"/>
    <n v="5"/>
    <n v="489"/>
    <n v="3200"/>
    <n v="1564800"/>
    <x v="1"/>
  </r>
  <r>
    <d v="2019-08-23T00:00:00"/>
    <n v="3"/>
    <n v="120"/>
    <n v="1000"/>
    <n v="120000"/>
    <x v="2"/>
  </r>
  <r>
    <d v="2019-08-19T00:00:00"/>
    <n v="5"/>
    <n v="78"/>
    <n v="3200"/>
    <n v="249600"/>
    <x v="1"/>
  </r>
  <r>
    <d v="2019-08-24T00:00:00"/>
    <n v="5"/>
    <n v="129"/>
    <n v="3200"/>
    <n v="412800"/>
    <x v="1"/>
  </r>
  <r>
    <d v="2019-08-21T00:00:00"/>
    <n v="3"/>
    <n v="725"/>
    <n v="1000"/>
    <n v="725000"/>
    <x v="2"/>
  </r>
  <r>
    <d v="2019-08-19T00:00:00"/>
    <n v="2"/>
    <n v="786"/>
    <n v="1500"/>
    <n v="1179000"/>
    <x v="4"/>
  </r>
  <r>
    <d v="2019-08-19T00:00:00"/>
    <n v="1"/>
    <n v="975"/>
    <n v="1100"/>
    <n v="1072500"/>
    <x v="3"/>
  </r>
  <r>
    <d v="2019-08-22T00:00:00"/>
    <n v="1"/>
    <n v="18"/>
    <n v="1100"/>
    <n v="19800"/>
    <x v="3"/>
  </r>
  <r>
    <d v="2019-08-20T00:00:00"/>
    <n v="1"/>
    <n v="30"/>
    <n v="1100"/>
    <n v="33000"/>
    <x v="3"/>
  </r>
  <r>
    <d v="2019-08-23T00:00:00"/>
    <n v="5"/>
    <n v="131"/>
    <n v="3200"/>
    <n v="419200"/>
    <x v="1"/>
  </r>
  <r>
    <d v="2019-08-18T00:00:00"/>
    <n v="5"/>
    <n v="313"/>
    <n v="3200"/>
    <n v="1001600"/>
    <x v="1"/>
  </r>
  <r>
    <d v="2019-08-24T00:00:00"/>
    <n v="2"/>
    <n v="243"/>
    <n v="1500"/>
    <n v="364500"/>
    <x v="4"/>
  </r>
  <r>
    <d v="2019-08-22T00:00:00"/>
    <n v="1"/>
    <n v="365"/>
    <n v="1100"/>
    <n v="401500"/>
    <x v="3"/>
  </r>
  <r>
    <d v="2019-08-18T00:00:00"/>
    <n v="1"/>
    <n v="478"/>
    <n v="1100"/>
    <n v="525800"/>
    <x v="3"/>
  </r>
  <r>
    <d v="2019-08-18T00:00:00"/>
    <n v="2"/>
    <n v="848"/>
    <n v="1500"/>
    <n v="1272000"/>
    <x v="4"/>
  </r>
  <r>
    <d v="2019-08-21T00:00:00"/>
    <n v="3"/>
    <n v="669"/>
    <n v="1000"/>
    <n v="669000"/>
    <x v="2"/>
  </r>
  <r>
    <d v="2019-08-22T00:00:00"/>
    <n v="4"/>
    <n v="214"/>
    <n v="1200"/>
    <n v="256800"/>
    <x v="0"/>
  </r>
  <r>
    <d v="2019-08-19T00:00:00"/>
    <n v="1"/>
    <n v="280"/>
    <n v="1100"/>
    <n v="308000"/>
    <x v="3"/>
  </r>
  <r>
    <d v="2019-08-19T00:00:00"/>
    <n v="1"/>
    <n v="453"/>
    <n v="1100"/>
    <n v="498300"/>
    <x v="3"/>
  </r>
  <r>
    <d v="2019-08-20T00:00:00"/>
    <n v="5"/>
    <n v="401"/>
    <n v="3200"/>
    <n v="1283200"/>
    <x v="1"/>
  </r>
  <r>
    <d v="2019-08-23T00:00:00"/>
    <n v="2"/>
    <n v="920"/>
    <n v="1500"/>
    <n v="1380000"/>
    <x v="4"/>
  </r>
  <r>
    <d v="2019-08-24T00:00:00"/>
    <n v="3"/>
    <n v="19"/>
    <n v="1000"/>
    <n v="19000"/>
    <x v="2"/>
  </r>
  <r>
    <d v="2019-08-20T00:00:00"/>
    <n v="1"/>
    <n v="25"/>
    <n v="1100"/>
    <n v="27500"/>
    <x v="3"/>
  </r>
  <r>
    <d v="2019-08-22T00:00:00"/>
    <n v="4"/>
    <n v="639"/>
    <n v="1200"/>
    <n v="766800"/>
    <x v="0"/>
  </r>
  <r>
    <d v="2019-08-20T00:00:00"/>
    <n v="1"/>
    <n v="894"/>
    <n v="1100"/>
    <n v="983400"/>
    <x v="3"/>
  </r>
  <r>
    <d v="2019-08-23T00:00:00"/>
    <n v="3"/>
    <n v="492"/>
    <n v="1000"/>
    <n v="492000"/>
    <x v="2"/>
  </r>
  <r>
    <d v="2019-08-21T00:00:00"/>
    <n v="4"/>
    <n v="889"/>
    <n v="1200"/>
    <n v="1066800"/>
    <x v="0"/>
  </r>
  <r>
    <d v="2019-08-20T00:00:00"/>
    <n v="2"/>
    <n v="716"/>
    <n v="1500"/>
    <n v="1074000"/>
    <x v="4"/>
  </r>
  <r>
    <d v="2019-08-24T00:00:00"/>
    <n v="1"/>
    <n v="46"/>
    <n v="1100"/>
    <n v="50600"/>
    <x v="3"/>
  </r>
  <r>
    <d v="2019-08-24T00:00:00"/>
    <n v="3"/>
    <n v="793"/>
    <n v="1000"/>
    <n v="793000"/>
    <x v="2"/>
  </r>
  <r>
    <d v="2019-08-20T00:00:00"/>
    <n v="1"/>
    <n v="710"/>
    <n v="1100"/>
    <n v="781000"/>
    <x v="3"/>
  </r>
  <r>
    <d v="2019-08-23T00:00:00"/>
    <n v="3"/>
    <n v="59"/>
    <n v="1000"/>
    <n v="59000"/>
    <x v="2"/>
  </r>
  <r>
    <d v="2019-08-18T00:00:00"/>
    <n v="3"/>
    <n v="983"/>
    <n v="1000"/>
    <n v="983000"/>
    <x v="2"/>
  </r>
  <r>
    <d v="2019-08-24T00:00:00"/>
    <n v="4"/>
    <n v="295"/>
    <n v="1200"/>
    <n v="354000"/>
    <x v="0"/>
  </r>
  <r>
    <d v="2019-08-23T00:00:00"/>
    <n v="1"/>
    <n v="167"/>
    <n v="1100"/>
    <n v="183700"/>
    <x v="3"/>
  </r>
  <r>
    <d v="2019-08-23T00:00:00"/>
    <n v="4"/>
    <n v="597"/>
    <n v="1200"/>
    <n v="716400"/>
    <x v="0"/>
  </r>
  <r>
    <d v="2019-08-21T00:00:00"/>
    <n v="3"/>
    <n v="126"/>
    <n v="1000"/>
    <n v="126000"/>
    <x v="2"/>
  </r>
  <r>
    <d v="2019-08-19T00:00:00"/>
    <n v="2"/>
    <n v="152"/>
    <n v="1500"/>
    <n v="228000"/>
    <x v="4"/>
  </r>
  <r>
    <d v="2019-08-24T00:00:00"/>
    <n v="2"/>
    <n v="754"/>
    <n v="1500"/>
    <n v="1131000"/>
    <x v="4"/>
  </r>
  <r>
    <d v="2019-08-19T00:00:00"/>
    <n v="5"/>
    <n v="602"/>
    <n v="3200"/>
    <n v="1926400"/>
    <x v="1"/>
  </r>
  <r>
    <d v="2019-08-18T00:00:00"/>
    <n v="2"/>
    <n v="494"/>
    <n v="1500"/>
    <n v="741000"/>
    <x v="4"/>
  </r>
  <r>
    <d v="2019-08-18T00:00:00"/>
    <n v="4"/>
    <n v="292"/>
    <n v="1200"/>
    <n v="350400"/>
    <x v="0"/>
  </r>
  <r>
    <d v="2019-08-21T00:00:00"/>
    <n v="3"/>
    <n v="786"/>
    <n v="1000"/>
    <n v="786000"/>
    <x v="2"/>
  </r>
  <r>
    <d v="2019-08-21T00:00:00"/>
    <n v="3"/>
    <n v="229"/>
    <n v="1000"/>
    <n v="229000"/>
    <x v="2"/>
  </r>
  <r>
    <d v="2019-08-18T00:00:00"/>
    <n v="2"/>
    <n v="677"/>
    <n v="1500"/>
    <n v="1015500"/>
    <x v="4"/>
  </r>
  <r>
    <d v="2019-08-23T00:00:00"/>
    <n v="4"/>
    <n v="247"/>
    <n v="1200"/>
    <n v="296400"/>
    <x v="0"/>
  </r>
  <r>
    <d v="2019-08-18T00:00:00"/>
    <n v="1"/>
    <n v="694"/>
    <n v="1100"/>
    <n v="763400"/>
    <x v="3"/>
  </r>
  <r>
    <d v="2019-08-20T00:00:00"/>
    <n v="2"/>
    <n v="786"/>
    <n v="1500"/>
    <n v="1179000"/>
    <x v="4"/>
  </r>
  <r>
    <d v="2019-08-20T00:00:00"/>
    <n v="4"/>
    <n v="517"/>
    <n v="1200"/>
    <n v="620400"/>
    <x v="0"/>
  </r>
  <r>
    <d v="2019-08-18T00:00:00"/>
    <n v="4"/>
    <n v="490"/>
    <n v="1200"/>
    <n v="588000"/>
    <x v="0"/>
  </r>
  <r>
    <d v="2019-08-19T00:00:00"/>
    <n v="5"/>
    <n v="918"/>
    <n v="3200"/>
    <n v="2937600"/>
    <x v="1"/>
  </r>
  <r>
    <d v="2019-08-18T00:00:00"/>
    <n v="3"/>
    <n v="472"/>
    <n v="1000"/>
    <n v="472000"/>
    <x v="2"/>
  </r>
  <r>
    <d v="2019-08-21T00:00:00"/>
    <n v="4"/>
    <n v="217"/>
    <n v="1200"/>
    <n v="260400"/>
    <x v="0"/>
  </r>
  <r>
    <d v="2019-08-22T00:00:00"/>
    <n v="4"/>
    <n v="592"/>
    <n v="1200"/>
    <n v="710400"/>
    <x v="0"/>
  </r>
  <r>
    <d v="2019-08-24T00:00:00"/>
    <n v="3"/>
    <n v="450"/>
    <n v="1000"/>
    <n v="450000"/>
    <x v="2"/>
  </r>
  <r>
    <d v="2019-08-18T00:00:00"/>
    <n v="2"/>
    <n v="702"/>
    <n v="1500"/>
    <n v="1053000"/>
    <x v="4"/>
  </r>
  <r>
    <d v="2019-08-22T00:00:00"/>
    <n v="3"/>
    <n v="851"/>
    <n v="1000"/>
    <n v="851000"/>
    <x v="2"/>
  </r>
  <r>
    <d v="2019-08-23T00:00:00"/>
    <n v="1"/>
    <n v="137"/>
    <n v="1100"/>
    <n v="150700"/>
    <x v="3"/>
  </r>
  <r>
    <d v="2019-08-18T00:00:00"/>
    <n v="3"/>
    <n v="135"/>
    <n v="1000"/>
    <n v="135000"/>
    <x v="2"/>
  </r>
  <r>
    <d v="2019-08-21T00:00:00"/>
    <n v="5"/>
    <n v="146"/>
    <n v="3200"/>
    <n v="467200"/>
    <x v="1"/>
  </r>
  <r>
    <d v="2019-08-24T00:00:00"/>
    <n v="5"/>
    <n v="741"/>
    <n v="3200"/>
    <n v="2371200"/>
    <x v="1"/>
  </r>
  <r>
    <d v="2019-08-22T00:00:00"/>
    <n v="1"/>
    <n v="581"/>
    <n v="1100"/>
    <n v="639100"/>
    <x v="3"/>
  </r>
  <r>
    <d v="2019-08-18T00:00:00"/>
    <n v="1"/>
    <n v="306"/>
    <n v="1100"/>
    <n v="336600"/>
    <x v="3"/>
  </r>
  <r>
    <d v="2019-08-22T00:00:00"/>
    <n v="4"/>
    <n v="182"/>
    <n v="1200"/>
    <n v="218400"/>
    <x v="0"/>
  </r>
  <r>
    <d v="2019-08-22T00:00:00"/>
    <n v="1"/>
    <n v="169"/>
    <n v="1100"/>
    <n v="185900"/>
    <x v="3"/>
  </r>
  <r>
    <d v="2019-08-18T00:00:00"/>
    <n v="5"/>
    <n v="826"/>
    <n v="3200"/>
    <n v="2643200"/>
    <x v="1"/>
  </r>
  <r>
    <d v="2019-08-23T00:00:00"/>
    <n v="3"/>
    <n v="838"/>
    <n v="1000"/>
    <n v="838000"/>
    <x v="2"/>
  </r>
  <r>
    <d v="2019-08-23T00:00:00"/>
    <n v="5"/>
    <n v="398"/>
    <n v="3200"/>
    <n v="1273600"/>
    <x v="1"/>
  </r>
  <r>
    <d v="2019-08-18T00:00:00"/>
    <n v="4"/>
    <n v="629"/>
    <n v="1200"/>
    <n v="754800"/>
    <x v="0"/>
  </r>
  <r>
    <d v="2019-08-18T00:00:00"/>
    <n v="4"/>
    <n v="805"/>
    <n v="1200"/>
    <n v="966000"/>
    <x v="0"/>
  </r>
  <r>
    <d v="2019-08-24T00:00:00"/>
    <n v="4"/>
    <n v="830"/>
    <n v="1200"/>
    <n v="996000"/>
    <x v="0"/>
  </r>
  <r>
    <d v="2019-08-19T00:00:00"/>
    <n v="5"/>
    <n v="373"/>
    <n v="3200"/>
    <n v="1193600"/>
    <x v="1"/>
  </r>
  <r>
    <d v="2019-08-19T00:00:00"/>
    <n v="2"/>
    <n v="311"/>
    <n v="1500"/>
    <n v="466500"/>
    <x v="4"/>
  </r>
  <r>
    <d v="2019-08-20T00:00:00"/>
    <n v="3"/>
    <n v="32"/>
    <n v="1000"/>
    <n v="32000"/>
    <x v="2"/>
  </r>
  <r>
    <d v="2019-08-21T00:00:00"/>
    <n v="5"/>
    <n v="756"/>
    <n v="3200"/>
    <n v="2419200"/>
    <x v="1"/>
  </r>
  <r>
    <d v="2019-08-24T00:00:00"/>
    <n v="2"/>
    <n v="639"/>
    <n v="1500"/>
    <n v="958500"/>
    <x v="4"/>
  </r>
  <r>
    <d v="2019-08-24T00:00:00"/>
    <n v="3"/>
    <n v="819"/>
    <n v="1000"/>
    <n v="819000"/>
    <x v="2"/>
  </r>
  <r>
    <d v="2019-08-20T00:00:00"/>
    <n v="2"/>
    <n v="987"/>
    <n v="1500"/>
    <n v="1480500"/>
    <x v="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3" cacheId="6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 chartFormat="1">
  <location ref="A3:B9" firstHeaderRow="1" firstDataRow="1" firstDataCol="1"/>
  <pivotFields count="6">
    <pivotField numFmtId="14" showAll="0"/>
    <pivotField showAll="0"/>
    <pivotField showAll="0"/>
    <pivotField numFmtId="165" showAll="0"/>
    <pivotField dataField="1" numFmtId="165" showAll="0"/>
    <pivotField axis="axisRow" showAll="0">
      <items count="6">
        <item x="2"/>
        <item x="4"/>
        <item x="0"/>
        <item x="1"/>
        <item x="3"/>
        <item t="default"/>
      </items>
    </pivotField>
  </pivotFields>
  <rowFields count="1">
    <field x="5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a de valor total" fld="4" baseField="5" baseItem="1" numFmtId="2"/>
  </dataFields>
  <formats count="6">
    <format dxfId="16">
      <pivotArea collapsedLevelsAreSubtotals="1" fieldPosition="0">
        <references count="1">
          <reference field="5" count="1">
            <x v="0"/>
          </reference>
        </references>
      </pivotArea>
    </format>
    <format dxfId="13">
      <pivotArea collapsedLevelsAreSubtotals="1" fieldPosition="0">
        <references count="1">
          <reference field="5" count="1">
            <x v="1"/>
          </reference>
        </references>
      </pivotArea>
    </format>
    <format dxfId="10">
      <pivotArea collapsedLevelsAreSubtotals="1" fieldPosition="0">
        <references count="1">
          <reference field="5" count="1">
            <x v="2"/>
          </reference>
        </references>
      </pivotArea>
    </format>
    <format dxfId="7">
      <pivotArea collapsedLevelsAreSubtotals="1" fieldPosition="0">
        <references count="1">
          <reference field="5" count="1">
            <x v="3"/>
          </reference>
        </references>
      </pivotArea>
    </format>
    <format dxfId="4">
      <pivotArea collapsedLevelsAreSubtotals="1" fieldPosition="0">
        <references count="1">
          <reference field="5" count="1">
            <x v="4"/>
          </reference>
        </references>
      </pivotArea>
    </format>
    <format dxfId="1">
      <pivotArea grandRow="1" outline="0" collapsedLevelsAreSubtotals="1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3" name="Tabla3" displayName="Tabla3" ref="A1:F22" totalsRowShown="0">
  <autoFilter ref="A1:F22"/>
  <tableColumns count="6">
    <tableColumn id="1" name="fecha" dataDxfId="30"/>
    <tableColumn id="2" name="cod producto"/>
    <tableColumn id="3" name="cantidad"/>
    <tableColumn id="4" name="valor unitario"/>
    <tableColumn id="5" name="valor total"/>
    <tableColumn id="6" name="nombre producto 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tablaproductos" displayName="tablaproductos" ref="A1:C6" totalsRowShown="0" headerRowDxfId="35">
  <autoFilter ref="A1:C6"/>
  <tableColumns count="3">
    <tableColumn id="1" name="cod producto"/>
    <tableColumn id="2" name="producto"/>
    <tableColumn id="3" name="valor unitario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id="2" name="tablaventa" displayName="tablaventa" ref="A8:F100" totalsRowShown="0" headerRowDxfId="31">
  <autoFilter ref="A8:F100"/>
  <tableColumns count="6">
    <tableColumn id="1" name="fecha" dataDxfId="34">
      <calculatedColumnFormula>DATE(2019,8,RANDBETWEEN(18,24))</calculatedColumnFormula>
    </tableColumn>
    <tableColumn id="2" name="cod producto">
      <calculatedColumnFormula>RANDBETWEEN(1,5)</calculatedColumnFormula>
    </tableColumn>
    <tableColumn id="3" name="cantidad">
      <calculatedColumnFormula>RANDBETWEEN(1,1000)</calculatedColumnFormula>
    </tableColumn>
    <tableColumn id="4" name="valor unitario" dataDxfId="33" dataCellStyle="Millares">
      <calculatedColumnFormula>VLOOKUP(B9,tablaproductos[],3,FALSE)</calculatedColumnFormula>
    </tableColumn>
    <tableColumn id="5" name="valor total" dataDxfId="32" dataCellStyle="Millares">
      <calculatedColumnFormula>C9*D9</calculatedColumnFormula>
    </tableColumn>
    <tableColumn id="6" name="nombre producto ">
      <calculatedColumnFormula>VLOOKUP(B9,tablaproductos[],2,FALSE)</calculatedColumnFormula>
    </tableColumn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A8"/>
  <sheetViews>
    <sheetView workbookViewId="0">
      <selection activeCell="K22" sqref="K22"/>
    </sheetView>
  </sheetViews>
  <sheetFormatPr baseColWidth="10" defaultRowHeight="15" x14ac:dyDescent="0.25"/>
  <sheetData>
    <row r="1" spans="1:1" x14ac:dyDescent="0.25">
      <c r="A1" s="1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F22"/>
  <sheetViews>
    <sheetView workbookViewId="0">
      <selection activeCell="K22" sqref="K22"/>
    </sheetView>
  </sheetViews>
  <sheetFormatPr baseColWidth="10" defaultRowHeight="15" x14ac:dyDescent="0.25"/>
  <cols>
    <col min="2" max="2" width="14.7109375" customWidth="1"/>
    <col min="4" max="4" width="15" customWidth="1"/>
    <col min="5" max="5" width="12.140625" customWidth="1"/>
    <col min="6" max="6" width="19" customWidth="1"/>
  </cols>
  <sheetData>
    <row r="1" spans="1:6" x14ac:dyDescent="0.25">
      <c r="A1" t="s">
        <v>15</v>
      </c>
      <c r="B1" t="s">
        <v>7</v>
      </c>
      <c r="C1" t="s">
        <v>16</v>
      </c>
      <c r="D1" t="s">
        <v>9</v>
      </c>
      <c r="E1" t="s">
        <v>17</v>
      </c>
      <c r="F1" t="s">
        <v>18</v>
      </c>
    </row>
    <row r="2" spans="1:6" x14ac:dyDescent="0.25">
      <c r="A2" s="2">
        <v>43701</v>
      </c>
      <c r="B2">
        <v>3</v>
      </c>
      <c r="C2">
        <v>819</v>
      </c>
      <c r="D2">
        <v>1000</v>
      </c>
      <c r="E2">
        <v>819000</v>
      </c>
      <c r="F2" t="s">
        <v>12</v>
      </c>
    </row>
    <row r="3" spans="1:6" x14ac:dyDescent="0.25">
      <c r="A3" s="2">
        <v>43697</v>
      </c>
      <c r="B3">
        <v>3</v>
      </c>
      <c r="C3">
        <v>32</v>
      </c>
      <c r="D3">
        <v>1000</v>
      </c>
      <c r="E3">
        <v>32000</v>
      </c>
      <c r="F3" t="s">
        <v>12</v>
      </c>
    </row>
    <row r="4" spans="1:6" x14ac:dyDescent="0.25">
      <c r="A4" s="2">
        <v>43698</v>
      </c>
      <c r="B4">
        <v>3</v>
      </c>
      <c r="C4">
        <v>139</v>
      </c>
      <c r="D4">
        <v>1000</v>
      </c>
      <c r="E4">
        <v>139000</v>
      </c>
      <c r="F4" t="s">
        <v>12</v>
      </c>
    </row>
    <row r="5" spans="1:6" x14ac:dyDescent="0.25">
      <c r="A5" s="2">
        <v>43696</v>
      </c>
      <c r="B5">
        <v>3</v>
      </c>
      <c r="C5">
        <v>876</v>
      </c>
      <c r="D5">
        <v>1000</v>
      </c>
      <c r="E5">
        <v>876000</v>
      </c>
      <c r="F5" t="s">
        <v>12</v>
      </c>
    </row>
    <row r="6" spans="1:6" x14ac:dyDescent="0.25">
      <c r="A6" s="2">
        <v>43700</v>
      </c>
      <c r="B6">
        <v>3</v>
      </c>
      <c r="C6">
        <v>838</v>
      </c>
      <c r="D6">
        <v>1000</v>
      </c>
      <c r="E6">
        <v>838000</v>
      </c>
      <c r="F6" t="s">
        <v>12</v>
      </c>
    </row>
    <row r="7" spans="1:6" x14ac:dyDescent="0.25">
      <c r="A7" s="2">
        <v>43695</v>
      </c>
      <c r="B7">
        <v>3</v>
      </c>
      <c r="C7">
        <v>135</v>
      </c>
      <c r="D7">
        <v>1000</v>
      </c>
      <c r="E7">
        <v>135000</v>
      </c>
      <c r="F7" t="s">
        <v>12</v>
      </c>
    </row>
    <row r="8" spans="1:6" x14ac:dyDescent="0.25">
      <c r="A8" s="2">
        <v>43699</v>
      </c>
      <c r="B8">
        <v>3</v>
      </c>
      <c r="C8">
        <v>851</v>
      </c>
      <c r="D8">
        <v>1000</v>
      </c>
      <c r="E8">
        <v>851000</v>
      </c>
      <c r="F8" t="s">
        <v>12</v>
      </c>
    </row>
    <row r="9" spans="1:6" x14ac:dyDescent="0.25">
      <c r="A9" s="2">
        <v>43701</v>
      </c>
      <c r="B9">
        <v>3</v>
      </c>
      <c r="C9">
        <v>450</v>
      </c>
      <c r="D9">
        <v>1000</v>
      </c>
      <c r="E9">
        <v>450000</v>
      </c>
      <c r="F9" t="s">
        <v>12</v>
      </c>
    </row>
    <row r="10" spans="1:6" x14ac:dyDescent="0.25">
      <c r="A10" s="2">
        <v>43695</v>
      </c>
      <c r="B10">
        <v>3</v>
      </c>
      <c r="C10">
        <v>472</v>
      </c>
      <c r="D10">
        <v>1000</v>
      </c>
      <c r="E10">
        <v>472000</v>
      </c>
      <c r="F10" t="s">
        <v>12</v>
      </c>
    </row>
    <row r="11" spans="1:6" x14ac:dyDescent="0.25">
      <c r="A11" s="2">
        <v>43698</v>
      </c>
      <c r="B11">
        <v>3</v>
      </c>
      <c r="C11">
        <v>229</v>
      </c>
      <c r="D11">
        <v>1000</v>
      </c>
      <c r="E11">
        <v>229000</v>
      </c>
      <c r="F11" t="s">
        <v>12</v>
      </c>
    </row>
    <row r="12" spans="1:6" x14ac:dyDescent="0.25">
      <c r="A12" s="2">
        <v>43698</v>
      </c>
      <c r="B12">
        <v>3</v>
      </c>
      <c r="C12">
        <v>786</v>
      </c>
      <c r="D12">
        <v>1000</v>
      </c>
      <c r="E12">
        <v>786000</v>
      </c>
      <c r="F12" t="s">
        <v>12</v>
      </c>
    </row>
    <row r="13" spans="1:6" x14ac:dyDescent="0.25">
      <c r="A13" s="2">
        <v>43698</v>
      </c>
      <c r="B13">
        <v>3</v>
      </c>
      <c r="C13">
        <v>126</v>
      </c>
      <c r="D13">
        <v>1000</v>
      </c>
      <c r="E13">
        <v>126000</v>
      </c>
      <c r="F13" t="s">
        <v>12</v>
      </c>
    </row>
    <row r="14" spans="1:6" x14ac:dyDescent="0.25">
      <c r="A14" s="2">
        <v>43695</v>
      </c>
      <c r="B14">
        <v>3</v>
      </c>
      <c r="C14">
        <v>24</v>
      </c>
      <c r="D14">
        <v>1000</v>
      </c>
      <c r="E14">
        <v>24000</v>
      </c>
      <c r="F14" t="s">
        <v>12</v>
      </c>
    </row>
    <row r="15" spans="1:6" x14ac:dyDescent="0.25">
      <c r="A15" s="2">
        <v>43695</v>
      </c>
      <c r="B15">
        <v>3</v>
      </c>
      <c r="C15">
        <v>983</v>
      </c>
      <c r="D15">
        <v>1000</v>
      </c>
      <c r="E15">
        <v>983000</v>
      </c>
      <c r="F15" t="s">
        <v>12</v>
      </c>
    </row>
    <row r="16" spans="1:6" x14ac:dyDescent="0.25">
      <c r="A16" s="2">
        <v>43700</v>
      </c>
      <c r="B16">
        <v>3</v>
      </c>
      <c r="C16">
        <v>59</v>
      </c>
      <c r="D16">
        <v>1000</v>
      </c>
      <c r="E16">
        <v>59000</v>
      </c>
      <c r="F16" t="s">
        <v>12</v>
      </c>
    </row>
    <row r="17" spans="1:6" x14ac:dyDescent="0.25">
      <c r="A17" s="2">
        <v>43700</v>
      </c>
      <c r="B17">
        <v>3</v>
      </c>
      <c r="C17">
        <v>120</v>
      </c>
      <c r="D17">
        <v>1000</v>
      </c>
      <c r="E17">
        <v>120000</v>
      </c>
      <c r="F17" t="s">
        <v>12</v>
      </c>
    </row>
    <row r="18" spans="1:6" x14ac:dyDescent="0.25">
      <c r="A18" s="2">
        <v>43701</v>
      </c>
      <c r="B18">
        <v>3</v>
      </c>
      <c r="C18">
        <v>793</v>
      </c>
      <c r="D18">
        <v>1000</v>
      </c>
      <c r="E18">
        <v>793000</v>
      </c>
      <c r="F18" t="s">
        <v>12</v>
      </c>
    </row>
    <row r="19" spans="1:6" x14ac:dyDescent="0.25">
      <c r="A19" s="2">
        <v>43700</v>
      </c>
      <c r="B19">
        <v>3</v>
      </c>
      <c r="C19">
        <v>492</v>
      </c>
      <c r="D19">
        <v>1000</v>
      </c>
      <c r="E19">
        <v>492000</v>
      </c>
      <c r="F19" t="s">
        <v>12</v>
      </c>
    </row>
    <row r="20" spans="1:6" x14ac:dyDescent="0.25">
      <c r="A20" s="2">
        <v>43698</v>
      </c>
      <c r="B20">
        <v>3</v>
      </c>
      <c r="C20">
        <v>725</v>
      </c>
      <c r="D20">
        <v>1000</v>
      </c>
      <c r="E20">
        <v>725000</v>
      </c>
      <c r="F20" t="s">
        <v>12</v>
      </c>
    </row>
    <row r="21" spans="1:6" x14ac:dyDescent="0.25">
      <c r="A21" s="2">
        <v>43701</v>
      </c>
      <c r="B21">
        <v>3</v>
      </c>
      <c r="C21">
        <v>19</v>
      </c>
      <c r="D21">
        <v>1000</v>
      </c>
      <c r="E21">
        <v>19000</v>
      </c>
      <c r="F21" t="s">
        <v>12</v>
      </c>
    </row>
    <row r="22" spans="1:6" x14ac:dyDescent="0.25">
      <c r="A22" s="2">
        <v>43698</v>
      </c>
      <c r="B22">
        <v>3</v>
      </c>
      <c r="C22">
        <v>669</v>
      </c>
      <c r="D22">
        <v>1000</v>
      </c>
      <c r="E22">
        <v>669000</v>
      </c>
      <c r="F22" t="s">
        <v>12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3:B9"/>
  <sheetViews>
    <sheetView workbookViewId="0">
      <selection activeCell="K22" sqref="K22"/>
    </sheetView>
  </sheetViews>
  <sheetFormatPr baseColWidth="10" defaultRowHeight="15" x14ac:dyDescent="0.25"/>
  <cols>
    <col min="1" max="1" width="17.5703125" bestFit="1" customWidth="1"/>
    <col min="2" max="2" width="18.140625" bestFit="1" customWidth="1"/>
  </cols>
  <sheetData>
    <row r="3" spans="1:2" x14ac:dyDescent="0.25">
      <c r="A3" s="5" t="s">
        <v>19</v>
      </c>
      <c r="B3" t="s">
        <v>21</v>
      </c>
    </row>
    <row r="4" spans="1:2" x14ac:dyDescent="0.25">
      <c r="A4" s="6" t="s">
        <v>12</v>
      </c>
      <c r="B4" s="7">
        <v>9637000</v>
      </c>
    </row>
    <row r="5" spans="1:2" x14ac:dyDescent="0.25">
      <c r="A5" s="6" t="s">
        <v>11</v>
      </c>
      <c r="B5" s="7">
        <v>15820500</v>
      </c>
    </row>
    <row r="6" spans="1:2" x14ac:dyDescent="0.25">
      <c r="A6" s="6" t="s">
        <v>13</v>
      </c>
      <c r="B6" s="7">
        <v>10545600</v>
      </c>
    </row>
    <row r="7" spans="1:2" x14ac:dyDescent="0.25">
      <c r="A7" s="6" t="s">
        <v>14</v>
      </c>
      <c r="B7" s="7">
        <v>32262400</v>
      </c>
    </row>
    <row r="8" spans="1:2" x14ac:dyDescent="0.25">
      <c r="A8" s="6" t="s">
        <v>10</v>
      </c>
      <c r="B8" s="7">
        <v>7623000</v>
      </c>
    </row>
    <row r="9" spans="1:2" x14ac:dyDescent="0.25">
      <c r="A9" s="6" t="s">
        <v>20</v>
      </c>
      <c r="B9" s="7">
        <v>75888500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E6"/>
  <sheetViews>
    <sheetView tabSelected="1" zoomScale="250" zoomScaleNormal="250" workbookViewId="0">
      <selection activeCell="E6" sqref="E6"/>
    </sheetView>
  </sheetViews>
  <sheetFormatPr baseColWidth="10" defaultRowHeight="15" x14ac:dyDescent="0.25"/>
  <sheetData>
    <row r="1" spans="1:5" x14ac:dyDescent="0.25">
      <c r="A1" s="1" t="s">
        <v>29</v>
      </c>
      <c r="B1" s="1" t="s">
        <v>34</v>
      </c>
    </row>
    <row r="2" spans="1:5" x14ac:dyDescent="0.25">
      <c r="A2" t="s">
        <v>30</v>
      </c>
      <c r="B2">
        <f ca="1">RANDBETWEEN(10,70)/10</f>
        <v>1.7</v>
      </c>
      <c r="D2" t="s">
        <v>35</v>
      </c>
      <c r="E2">
        <f ca="1">COUNTIF(B2:B5,"&gt;=4")</f>
        <v>0</v>
      </c>
    </row>
    <row r="3" spans="1:5" x14ac:dyDescent="0.25">
      <c r="A3" t="s">
        <v>31</v>
      </c>
      <c r="B3">
        <f t="shared" ref="B3:B5" ca="1" si="0">RANDBETWEEN(10,70)/10</f>
        <v>2.5</v>
      </c>
      <c r="D3" t="s">
        <v>36</v>
      </c>
      <c r="E3">
        <f ca="1">COUNTIF(B2:B5,"&lt;4")</f>
        <v>4</v>
      </c>
    </row>
    <row r="4" spans="1:5" x14ac:dyDescent="0.25">
      <c r="A4" t="s">
        <v>32</v>
      </c>
      <c r="B4">
        <f t="shared" ca="1" si="0"/>
        <v>2.5</v>
      </c>
      <c r="D4" t="s">
        <v>37</v>
      </c>
      <c r="E4" t="e">
        <f ca="1">AVERAGEIF(B2:B5,"&gt;=4")</f>
        <v>#DIV/0!</v>
      </c>
    </row>
    <row r="5" spans="1:5" x14ac:dyDescent="0.25">
      <c r="A5" t="s">
        <v>33</v>
      </c>
      <c r="B5">
        <f t="shared" ca="1" si="0"/>
        <v>1.7</v>
      </c>
      <c r="D5" t="s">
        <v>38</v>
      </c>
      <c r="E5">
        <f ca="1">AVERAGEIF(B2:B5,"&lt;4")</f>
        <v>2.1</v>
      </c>
    </row>
    <row r="6" spans="1:5" x14ac:dyDescent="0.25">
      <c r="D6" t="s">
        <v>39</v>
      </c>
      <c r="E6">
        <f ca="1">AVERAGE(B2:B5)</f>
        <v>2.1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I100"/>
  <sheetViews>
    <sheetView topLeftCell="A7" zoomScale="160" zoomScaleNormal="160" workbookViewId="0">
      <selection activeCell="K22" sqref="K22"/>
    </sheetView>
  </sheetViews>
  <sheetFormatPr baseColWidth="10" defaultRowHeight="15" x14ac:dyDescent="0.25"/>
  <cols>
    <col min="1" max="1" width="14.7109375" customWidth="1"/>
    <col min="2" max="2" width="12.85546875" customWidth="1"/>
    <col min="3" max="3" width="15" customWidth="1"/>
    <col min="4" max="4" width="13.140625" customWidth="1"/>
    <col min="5" max="5" width="15.140625" bestFit="1" customWidth="1"/>
    <col min="6" max="6" width="17.140625" customWidth="1"/>
    <col min="9" max="9" width="11.85546875" bestFit="1" customWidth="1"/>
  </cols>
  <sheetData>
    <row r="1" spans="1:9" x14ac:dyDescent="0.25">
      <c r="A1" s="1" t="s">
        <v>7</v>
      </c>
      <c r="B1" s="1" t="s">
        <v>8</v>
      </c>
      <c r="C1" s="1" t="s">
        <v>9</v>
      </c>
    </row>
    <row r="2" spans="1:9" x14ac:dyDescent="0.25">
      <c r="A2">
        <v>1</v>
      </c>
      <c r="B2" t="s">
        <v>10</v>
      </c>
      <c r="C2">
        <v>1100</v>
      </c>
    </row>
    <row r="3" spans="1:9" x14ac:dyDescent="0.25">
      <c r="A3">
        <v>2</v>
      </c>
      <c r="B3" t="s">
        <v>11</v>
      </c>
      <c r="C3">
        <v>1500</v>
      </c>
    </row>
    <row r="4" spans="1:9" x14ac:dyDescent="0.25">
      <c r="A4">
        <v>3</v>
      </c>
      <c r="B4" t="s">
        <v>12</v>
      </c>
      <c r="C4">
        <v>1000</v>
      </c>
    </row>
    <row r="5" spans="1:9" x14ac:dyDescent="0.25">
      <c r="A5">
        <v>4</v>
      </c>
      <c r="B5" t="s">
        <v>13</v>
      </c>
      <c r="C5">
        <v>1200</v>
      </c>
    </row>
    <row r="6" spans="1:9" x14ac:dyDescent="0.25">
      <c r="A6">
        <v>5</v>
      </c>
      <c r="B6" t="s">
        <v>14</v>
      </c>
      <c r="C6">
        <v>3200</v>
      </c>
    </row>
    <row r="8" spans="1:9" x14ac:dyDescent="0.25">
      <c r="A8" s="1" t="s">
        <v>15</v>
      </c>
      <c r="B8" s="1" t="s">
        <v>7</v>
      </c>
      <c r="C8" s="1" t="s">
        <v>16</v>
      </c>
      <c r="D8" s="1" t="s">
        <v>9</v>
      </c>
      <c r="E8" s="1" t="s">
        <v>17</v>
      </c>
      <c r="F8" s="1" t="s">
        <v>18</v>
      </c>
    </row>
    <row r="9" spans="1:9" x14ac:dyDescent="0.25">
      <c r="A9" s="2">
        <f ca="1">DATE(2019,8,RANDBETWEEN(18,24))</f>
        <v>43699</v>
      </c>
      <c r="B9">
        <f ca="1">RANDBETWEEN(1,5)</f>
        <v>5</v>
      </c>
      <c r="C9">
        <f ca="1">RANDBETWEEN(1,1000)</f>
        <v>656</v>
      </c>
      <c r="D9" s="3">
        <f ca="1">VLOOKUP(B9,tablaproductos[],3,FALSE)</f>
        <v>3200</v>
      </c>
      <c r="E9" s="3">
        <f ca="1">C9*D9</f>
        <v>2099200</v>
      </c>
      <c r="F9" t="str">
        <f ca="1">VLOOKUP(B9,tablaproductos[],2,FALSE)</f>
        <v>palta</v>
      </c>
      <c r="H9" s="1" t="s">
        <v>28</v>
      </c>
      <c r="I9" s="1" t="s">
        <v>27</v>
      </c>
    </row>
    <row r="10" spans="1:9" x14ac:dyDescent="0.25">
      <c r="A10" s="2">
        <f t="shared" ref="A10:A73" ca="1" si="0">DATE(2019,8,RANDBETWEEN(18,24))</f>
        <v>43696</v>
      </c>
      <c r="B10">
        <f t="shared" ref="B10:C41" ca="1" si="1">RANDBETWEEN(1,5)</f>
        <v>1</v>
      </c>
      <c r="C10">
        <f t="shared" ref="C10:C73" ca="1" si="2">RANDBETWEEN(1,1000)</f>
        <v>82</v>
      </c>
      <c r="D10" s="3">
        <f ca="1">VLOOKUP(B10,tablaproductos[],3,FALSE)</f>
        <v>1100</v>
      </c>
      <c r="E10" s="3">
        <f t="shared" ref="E10:E73" ca="1" si="3">C10*D10</f>
        <v>90200</v>
      </c>
      <c r="F10" t="str">
        <f ca="1">VLOOKUP(B10,tablaproductos[],2,FALSE)</f>
        <v>pan</v>
      </c>
      <c r="H10" s="4" t="s">
        <v>22</v>
      </c>
      <c r="I10" s="4">
        <f ca="1">SUM(tablaventa[valor total])</f>
        <v>72464700</v>
      </c>
    </row>
    <row r="11" spans="1:9" x14ac:dyDescent="0.25">
      <c r="A11" s="2">
        <f t="shared" ca="1" si="0"/>
        <v>43700</v>
      </c>
      <c r="B11">
        <f t="shared" ca="1" si="1"/>
        <v>1</v>
      </c>
      <c r="C11">
        <f t="shared" ca="1" si="2"/>
        <v>731</v>
      </c>
      <c r="D11" s="3">
        <f ca="1">VLOOKUP(B11,tablaproductos[],3,FALSE)</f>
        <v>1100</v>
      </c>
      <c r="E11" s="3">
        <f t="shared" ca="1" si="3"/>
        <v>804100</v>
      </c>
      <c r="F11" t="str">
        <f ca="1">VLOOKUP(B11,tablaproductos[],2,FALSE)</f>
        <v>pan</v>
      </c>
      <c r="H11" t="s">
        <v>23</v>
      </c>
      <c r="I11">
        <f ca="1">COUNT(tablaventa[valor total])</f>
        <v>92</v>
      </c>
    </row>
    <row r="12" spans="1:9" x14ac:dyDescent="0.25">
      <c r="A12" s="2">
        <f t="shared" ca="1" si="0"/>
        <v>43700</v>
      </c>
      <c r="B12">
        <f t="shared" ca="1" si="1"/>
        <v>1</v>
      </c>
      <c r="C12">
        <f t="shared" ca="1" si="2"/>
        <v>593</v>
      </c>
      <c r="D12" s="3">
        <f ca="1">VLOOKUP(B12,tablaproductos[],3,FALSE)</f>
        <v>1100</v>
      </c>
      <c r="E12" s="3">
        <f t="shared" ca="1" si="3"/>
        <v>652300</v>
      </c>
      <c r="F12" t="str">
        <f ca="1">VLOOKUP(B12,tablaproductos[],2,FALSE)</f>
        <v>pan</v>
      </c>
      <c r="H12" t="s">
        <v>24</v>
      </c>
      <c r="I12">
        <f ca="1">AVERAGE(tablaventa[valor total])</f>
        <v>787659.78260869568</v>
      </c>
    </row>
    <row r="13" spans="1:9" x14ac:dyDescent="0.25">
      <c r="A13" s="2">
        <f t="shared" ca="1" si="0"/>
        <v>43698</v>
      </c>
      <c r="B13">
        <f t="shared" ca="1" si="1"/>
        <v>4</v>
      </c>
      <c r="C13">
        <f t="shared" ca="1" si="2"/>
        <v>768</v>
      </c>
      <c r="D13" s="3">
        <f ca="1">VLOOKUP(B13,tablaproductos[],3,FALSE)</f>
        <v>1200</v>
      </c>
      <c r="E13" s="3">
        <f t="shared" ca="1" si="3"/>
        <v>921600</v>
      </c>
      <c r="F13" t="str">
        <f ca="1">VLOOKUP(B13,tablaproductos[],2,FALSE)</f>
        <v>empanada</v>
      </c>
      <c r="H13" t="s">
        <v>25</v>
      </c>
      <c r="I13">
        <f ca="1">MAX(tablaventa[valor total])</f>
        <v>3196800</v>
      </c>
    </row>
    <row r="14" spans="1:9" x14ac:dyDescent="0.25">
      <c r="A14" s="2">
        <f t="shared" ca="1" si="0"/>
        <v>43696</v>
      </c>
      <c r="B14">
        <f t="shared" ca="1" si="1"/>
        <v>2</v>
      </c>
      <c r="C14">
        <f t="shared" ca="1" si="2"/>
        <v>909</v>
      </c>
      <c r="D14" s="3">
        <f ca="1">VLOOKUP(B14,tablaproductos[],3,FALSE)</f>
        <v>1500</v>
      </c>
      <c r="E14" s="3">
        <f t="shared" ca="1" si="3"/>
        <v>1363500</v>
      </c>
      <c r="F14" t="str">
        <f ca="1">VLOOKUP(B14,tablaproductos[],2,FALSE)</f>
        <v>cerveza</v>
      </c>
      <c r="H14" t="s">
        <v>26</v>
      </c>
      <c r="I14">
        <f ca="1">MIN(tablaventa[valor total])</f>
        <v>7000</v>
      </c>
    </row>
    <row r="15" spans="1:9" x14ac:dyDescent="0.25">
      <c r="A15" s="2">
        <f t="shared" ca="1" si="0"/>
        <v>43698</v>
      </c>
      <c r="B15">
        <f t="shared" ca="1" si="1"/>
        <v>5</v>
      </c>
      <c r="C15">
        <f t="shared" ca="1" si="2"/>
        <v>937</v>
      </c>
      <c r="D15" s="3">
        <f ca="1">VLOOKUP(B15,tablaproductos[],3,FALSE)</f>
        <v>3200</v>
      </c>
      <c r="E15" s="3">
        <f t="shared" ca="1" si="3"/>
        <v>2998400</v>
      </c>
      <c r="F15" t="str">
        <f ca="1">VLOOKUP(B15,tablaproductos[],2,FALSE)</f>
        <v>palta</v>
      </c>
    </row>
    <row r="16" spans="1:9" x14ac:dyDescent="0.25">
      <c r="A16" s="2">
        <f t="shared" ca="1" si="0"/>
        <v>43695</v>
      </c>
      <c r="B16">
        <f t="shared" ca="1" si="1"/>
        <v>5</v>
      </c>
      <c r="C16">
        <f t="shared" ca="1" si="2"/>
        <v>632</v>
      </c>
      <c r="D16" s="3">
        <f ca="1">VLOOKUP(B16,tablaproductos[],3,FALSE)</f>
        <v>3200</v>
      </c>
      <c r="E16" s="3">
        <f t="shared" ca="1" si="3"/>
        <v>2022400</v>
      </c>
      <c r="F16" t="str">
        <f ca="1">VLOOKUP(B16,tablaproductos[],2,FALSE)</f>
        <v>palta</v>
      </c>
    </row>
    <row r="17" spans="1:6" x14ac:dyDescent="0.25">
      <c r="A17" s="2">
        <f t="shared" ca="1" si="0"/>
        <v>43698</v>
      </c>
      <c r="B17">
        <f t="shared" ca="1" si="1"/>
        <v>5</v>
      </c>
      <c r="C17">
        <f t="shared" ca="1" si="2"/>
        <v>365</v>
      </c>
      <c r="D17" s="3">
        <f ca="1">VLOOKUP(B17,tablaproductos[],3,FALSE)</f>
        <v>3200</v>
      </c>
      <c r="E17" s="3">
        <f t="shared" ca="1" si="3"/>
        <v>1168000</v>
      </c>
      <c r="F17" t="str">
        <f ca="1">VLOOKUP(B17,tablaproductos[],2,FALSE)</f>
        <v>palta</v>
      </c>
    </row>
    <row r="18" spans="1:6" x14ac:dyDescent="0.25">
      <c r="A18" s="2">
        <f t="shared" ca="1" si="0"/>
        <v>43696</v>
      </c>
      <c r="B18">
        <f t="shared" ca="1" si="1"/>
        <v>1</v>
      </c>
      <c r="C18">
        <f t="shared" ca="1" si="2"/>
        <v>51</v>
      </c>
      <c r="D18" s="3">
        <f ca="1">VLOOKUP(B18,tablaproductos[],3,FALSE)</f>
        <v>1100</v>
      </c>
      <c r="E18" s="3">
        <f t="shared" ca="1" si="3"/>
        <v>56100</v>
      </c>
      <c r="F18" t="str">
        <f ca="1">VLOOKUP(B18,tablaproductos[],2,FALSE)</f>
        <v>pan</v>
      </c>
    </row>
    <row r="19" spans="1:6" x14ac:dyDescent="0.25">
      <c r="A19" s="2">
        <f t="shared" ca="1" si="0"/>
        <v>43698</v>
      </c>
      <c r="B19">
        <f t="shared" ca="1" si="1"/>
        <v>2</v>
      </c>
      <c r="C19">
        <f t="shared" ca="1" si="2"/>
        <v>867</v>
      </c>
      <c r="D19" s="3">
        <f ca="1">VLOOKUP(B19,tablaproductos[],3,FALSE)</f>
        <v>1500</v>
      </c>
      <c r="E19" s="3">
        <f t="shared" ca="1" si="3"/>
        <v>1300500</v>
      </c>
      <c r="F19" t="str">
        <f ca="1">VLOOKUP(B19,tablaproductos[],2,FALSE)</f>
        <v>cerveza</v>
      </c>
    </row>
    <row r="20" spans="1:6" x14ac:dyDescent="0.25">
      <c r="A20" s="2">
        <f t="shared" ca="1" si="0"/>
        <v>43697</v>
      </c>
      <c r="B20">
        <f t="shared" ca="1" si="1"/>
        <v>5</v>
      </c>
      <c r="C20">
        <f t="shared" ca="1" si="2"/>
        <v>832</v>
      </c>
      <c r="D20" s="3">
        <f ca="1">VLOOKUP(B20,tablaproductos[],3,FALSE)</f>
        <v>3200</v>
      </c>
      <c r="E20" s="3">
        <f t="shared" ca="1" si="3"/>
        <v>2662400</v>
      </c>
      <c r="F20" t="str">
        <f ca="1">VLOOKUP(B20,tablaproductos[],2,FALSE)</f>
        <v>palta</v>
      </c>
    </row>
    <row r="21" spans="1:6" x14ac:dyDescent="0.25">
      <c r="A21" s="2">
        <f t="shared" ca="1" si="0"/>
        <v>43701</v>
      </c>
      <c r="B21">
        <f t="shared" ca="1" si="1"/>
        <v>1</v>
      </c>
      <c r="C21">
        <f t="shared" ca="1" si="2"/>
        <v>446</v>
      </c>
      <c r="D21" s="3">
        <f ca="1">VLOOKUP(B21,tablaproductos[],3,FALSE)</f>
        <v>1100</v>
      </c>
      <c r="E21" s="3">
        <f t="shared" ca="1" si="3"/>
        <v>490600</v>
      </c>
      <c r="F21" t="str">
        <f ca="1">VLOOKUP(B21,tablaproductos[],2,FALSE)</f>
        <v>pan</v>
      </c>
    </row>
    <row r="22" spans="1:6" x14ac:dyDescent="0.25">
      <c r="A22" s="2">
        <f t="shared" ca="1" si="0"/>
        <v>43701</v>
      </c>
      <c r="B22">
        <f t="shared" ca="1" si="1"/>
        <v>3</v>
      </c>
      <c r="C22">
        <f t="shared" ca="1" si="2"/>
        <v>7</v>
      </c>
      <c r="D22" s="3">
        <f ca="1">VLOOKUP(B22,tablaproductos[],3,FALSE)</f>
        <v>1000</v>
      </c>
      <c r="E22" s="3">
        <f t="shared" ca="1" si="3"/>
        <v>7000</v>
      </c>
      <c r="F22" t="str">
        <f ca="1">VLOOKUP(B22,tablaproductos[],2,FALSE)</f>
        <v>bebida</v>
      </c>
    </row>
    <row r="23" spans="1:6" x14ac:dyDescent="0.25">
      <c r="A23" s="2">
        <f t="shared" ca="1" si="0"/>
        <v>43698</v>
      </c>
      <c r="B23">
        <f t="shared" ca="1" si="1"/>
        <v>5</v>
      </c>
      <c r="C23">
        <f t="shared" ca="1" si="2"/>
        <v>423</v>
      </c>
      <c r="D23" s="3">
        <f ca="1">VLOOKUP(B23,tablaproductos[],3,FALSE)</f>
        <v>3200</v>
      </c>
      <c r="E23" s="3">
        <f t="shared" ca="1" si="3"/>
        <v>1353600</v>
      </c>
      <c r="F23" t="str">
        <f ca="1">VLOOKUP(B23,tablaproductos[],2,FALSE)</f>
        <v>palta</v>
      </c>
    </row>
    <row r="24" spans="1:6" x14ac:dyDescent="0.25">
      <c r="A24" s="2">
        <f t="shared" ca="1" si="0"/>
        <v>43696</v>
      </c>
      <c r="B24">
        <f t="shared" ca="1" si="1"/>
        <v>2</v>
      </c>
      <c r="C24">
        <f t="shared" ca="1" si="2"/>
        <v>870</v>
      </c>
      <c r="D24" s="3">
        <f ca="1">VLOOKUP(B24,tablaproductos[],3,FALSE)</f>
        <v>1500</v>
      </c>
      <c r="E24" s="3">
        <f t="shared" ca="1" si="3"/>
        <v>1305000</v>
      </c>
      <c r="F24" t="str">
        <f ca="1">VLOOKUP(B24,tablaproductos[],2,FALSE)</f>
        <v>cerveza</v>
      </c>
    </row>
    <row r="25" spans="1:6" x14ac:dyDescent="0.25">
      <c r="A25" s="2">
        <f t="shared" ca="1" si="0"/>
        <v>43698</v>
      </c>
      <c r="B25">
        <f t="shared" ca="1" si="1"/>
        <v>5</v>
      </c>
      <c r="C25">
        <f t="shared" ca="1" si="2"/>
        <v>684</v>
      </c>
      <c r="D25" s="3">
        <f ca="1">VLOOKUP(B25,tablaproductos[],3,FALSE)</f>
        <v>3200</v>
      </c>
      <c r="E25" s="3">
        <f t="shared" ca="1" si="3"/>
        <v>2188800</v>
      </c>
      <c r="F25" t="str">
        <f ca="1">VLOOKUP(B25,tablaproductos[],2,FALSE)</f>
        <v>palta</v>
      </c>
    </row>
    <row r="26" spans="1:6" x14ac:dyDescent="0.25">
      <c r="A26" s="2">
        <f t="shared" ca="1" si="0"/>
        <v>43696</v>
      </c>
      <c r="B26">
        <f t="shared" ca="1" si="1"/>
        <v>3</v>
      </c>
      <c r="C26">
        <f t="shared" ca="1" si="2"/>
        <v>798</v>
      </c>
      <c r="D26" s="3">
        <f ca="1">VLOOKUP(B26,tablaproductos[],3,FALSE)</f>
        <v>1000</v>
      </c>
      <c r="E26" s="3">
        <f t="shared" ca="1" si="3"/>
        <v>798000</v>
      </c>
      <c r="F26" t="str">
        <f ca="1">VLOOKUP(B26,tablaproductos[],2,FALSE)</f>
        <v>bebida</v>
      </c>
    </row>
    <row r="27" spans="1:6" x14ac:dyDescent="0.25">
      <c r="A27" s="2">
        <f t="shared" ca="1" si="0"/>
        <v>43700</v>
      </c>
      <c r="B27">
        <f t="shared" ca="1" si="1"/>
        <v>3</v>
      </c>
      <c r="C27">
        <f t="shared" ca="1" si="2"/>
        <v>388</v>
      </c>
      <c r="D27" s="3">
        <f ca="1">VLOOKUP(B27,tablaproductos[],3,FALSE)</f>
        <v>1000</v>
      </c>
      <c r="E27" s="3">
        <f t="shared" ca="1" si="3"/>
        <v>388000</v>
      </c>
      <c r="F27" t="str">
        <f ca="1">VLOOKUP(B27,tablaproductos[],2,FALSE)</f>
        <v>bebida</v>
      </c>
    </row>
    <row r="28" spans="1:6" x14ac:dyDescent="0.25">
      <c r="A28" s="2">
        <f t="shared" ca="1" si="0"/>
        <v>43700</v>
      </c>
      <c r="B28">
        <f t="shared" ca="1" si="1"/>
        <v>1</v>
      </c>
      <c r="C28">
        <f t="shared" ca="1" si="2"/>
        <v>866</v>
      </c>
      <c r="D28" s="3">
        <f ca="1">VLOOKUP(B28,tablaproductos[],3,FALSE)</f>
        <v>1100</v>
      </c>
      <c r="E28" s="3">
        <f t="shared" ca="1" si="3"/>
        <v>952600</v>
      </c>
      <c r="F28" t="str">
        <f ca="1">VLOOKUP(B28,tablaproductos[],2,FALSE)</f>
        <v>pan</v>
      </c>
    </row>
    <row r="29" spans="1:6" x14ac:dyDescent="0.25">
      <c r="A29" s="2">
        <f t="shared" ca="1" si="0"/>
        <v>43700</v>
      </c>
      <c r="B29">
        <f t="shared" ca="1" si="1"/>
        <v>3</v>
      </c>
      <c r="C29">
        <f t="shared" ca="1" si="2"/>
        <v>112</v>
      </c>
      <c r="D29" s="3">
        <f ca="1">VLOOKUP(B29,tablaproductos[],3,FALSE)</f>
        <v>1000</v>
      </c>
      <c r="E29" s="3">
        <f t="shared" ca="1" si="3"/>
        <v>112000</v>
      </c>
      <c r="F29" t="str">
        <f ca="1">VLOOKUP(B29,tablaproductos[],2,FALSE)</f>
        <v>bebida</v>
      </c>
    </row>
    <row r="30" spans="1:6" x14ac:dyDescent="0.25">
      <c r="A30" s="2">
        <f t="shared" ca="1" si="0"/>
        <v>43695</v>
      </c>
      <c r="B30">
        <f t="shared" ca="1" si="1"/>
        <v>1</v>
      </c>
      <c r="C30">
        <f t="shared" ca="1" si="2"/>
        <v>823</v>
      </c>
      <c r="D30" s="3">
        <f ca="1">VLOOKUP(B30,tablaproductos[],3,FALSE)</f>
        <v>1100</v>
      </c>
      <c r="E30" s="3">
        <f t="shared" ca="1" si="3"/>
        <v>905300</v>
      </c>
      <c r="F30" t="str">
        <f ca="1">VLOOKUP(B30,tablaproductos[],2,FALSE)</f>
        <v>pan</v>
      </c>
    </row>
    <row r="31" spans="1:6" x14ac:dyDescent="0.25">
      <c r="A31" s="2">
        <f t="shared" ca="1" si="0"/>
        <v>43696</v>
      </c>
      <c r="B31">
        <f t="shared" ca="1" si="1"/>
        <v>3</v>
      </c>
      <c r="C31">
        <f t="shared" ca="1" si="2"/>
        <v>8</v>
      </c>
      <c r="D31" s="3">
        <f ca="1">VLOOKUP(B31,tablaproductos[],3,FALSE)</f>
        <v>1000</v>
      </c>
      <c r="E31" s="3">
        <f t="shared" ca="1" si="3"/>
        <v>8000</v>
      </c>
      <c r="F31" t="str">
        <f ca="1">VLOOKUP(B31,tablaproductos[],2,FALSE)</f>
        <v>bebida</v>
      </c>
    </row>
    <row r="32" spans="1:6" x14ac:dyDescent="0.25">
      <c r="A32" s="2">
        <f t="shared" ca="1" si="0"/>
        <v>43696</v>
      </c>
      <c r="B32">
        <f t="shared" ca="1" si="1"/>
        <v>1</v>
      </c>
      <c r="C32">
        <f t="shared" ca="1" si="2"/>
        <v>19</v>
      </c>
      <c r="D32" s="3">
        <f ca="1">VLOOKUP(B32,tablaproductos[],3,FALSE)</f>
        <v>1100</v>
      </c>
      <c r="E32" s="3">
        <f t="shared" ca="1" si="3"/>
        <v>20900</v>
      </c>
      <c r="F32" t="str">
        <f ca="1">VLOOKUP(B32,tablaproductos[],2,FALSE)</f>
        <v>pan</v>
      </c>
    </row>
    <row r="33" spans="1:6" x14ac:dyDescent="0.25">
      <c r="A33" s="2">
        <f t="shared" ca="1" si="0"/>
        <v>43699</v>
      </c>
      <c r="B33">
        <f t="shared" ca="1" si="1"/>
        <v>4</v>
      </c>
      <c r="C33">
        <f t="shared" ca="1" si="2"/>
        <v>458</v>
      </c>
      <c r="D33" s="3">
        <f ca="1">VLOOKUP(B33,tablaproductos[],3,FALSE)</f>
        <v>1200</v>
      </c>
      <c r="E33" s="3">
        <f t="shared" ca="1" si="3"/>
        <v>549600</v>
      </c>
      <c r="F33" t="str">
        <f ca="1">VLOOKUP(B33,tablaproductos[],2,FALSE)</f>
        <v>empanada</v>
      </c>
    </row>
    <row r="34" spans="1:6" x14ac:dyDescent="0.25">
      <c r="A34" s="2">
        <f t="shared" ca="1" si="0"/>
        <v>43696</v>
      </c>
      <c r="B34">
        <f t="shared" ca="1" si="1"/>
        <v>4</v>
      </c>
      <c r="C34">
        <f t="shared" ca="1" si="2"/>
        <v>107</v>
      </c>
      <c r="D34" s="3">
        <f ca="1">VLOOKUP(B34,tablaproductos[],3,FALSE)</f>
        <v>1200</v>
      </c>
      <c r="E34" s="3">
        <f t="shared" ca="1" si="3"/>
        <v>128400</v>
      </c>
      <c r="F34" t="str">
        <f ca="1">VLOOKUP(B34,tablaproductos[],2,FALSE)</f>
        <v>empanada</v>
      </c>
    </row>
    <row r="35" spans="1:6" x14ac:dyDescent="0.25">
      <c r="A35" s="2">
        <f t="shared" ca="1" si="0"/>
        <v>43698</v>
      </c>
      <c r="B35">
        <f t="shared" ca="1" si="1"/>
        <v>2</v>
      </c>
      <c r="C35">
        <f t="shared" ca="1" si="2"/>
        <v>771</v>
      </c>
      <c r="D35" s="3">
        <f ca="1">VLOOKUP(B35,tablaproductos[],3,FALSE)</f>
        <v>1500</v>
      </c>
      <c r="E35" s="3">
        <f t="shared" ca="1" si="3"/>
        <v>1156500</v>
      </c>
      <c r="F35" t="str">
        <f ca="1">VLOOKUP(B35,tablaproductos[],2,FALSE)</f>
        <v>cerveza</v>
      </c>
    </row>
    <row r="36" spans="1:6" x14ac:dyDescent="0.25">
      <c r="A36" s="2">
        <f t="shared" ca="1" si="0"/>
        <v>43696</v>
      </c>
      <c r="B36">
        <f t="shared" ca="1" si="1"/>
        <v>4</v>
      </c>
      <c r="C36">
        <f t="shared" ca="1" si="2"/>
        <v>396</v>
      </c>
      <c r="D36" s="3">
        <f ca="1">VLOOKUP(B36,tablaproductos[],3,FALSE)</f>
        <v>1200</v>
      </c>
      <c r="E36" s="3">
        <f t="shared" ca="1" si="3"/>
        <v>475200</v>
      </c>
      <c r="F36" t="str">
        <f ca="1">VLOOKUP(B36,tablaproductos[],2,FALSE)</f>
        <v>empanada</v>
      </c>
    </row>
    <row r="37" spans="1:6" x14ac:dyDescent="0.25">
      <c r="A37" s="2">
        <f t="shared" ca="1" si="0"/>
        <v>43698</v>
      </c>
      <c r="B37">
        <f t="shared" ca="1" si="1"/>
        <v>3</v>
      </c>
      <c r="C37">
        <f t="shared" ca="1" si="2"/>
        <v>91</v>
      </c>
      <c r="D37" s="3">
        <f ca="1">VLOOKUP(B37,tablaproductos[],3,FALSE)</f>
        <v>1000</v>
      </c>
      <c r="E37" s="3">
        <f t="shared" ca="1" si="3"/>
        <v>91000</v>
      </c>
      <c r="F37" t="str">
        <f ca="1">VLOOKUP(B37,tablaproductos[],2,FALSE)</f>
        <v>bebida</v>
      </c>
    </row>
    <row r="38" spans="1:6" x14ac:dyDescent="0.25">
      <c r="A38" s="2">
        <f t="shared" ca="1" si="0"/>
        <v>43698</v>
      </c>
      <c r="B38">
        <f t="shared" ca="1" si="1"/>
        <v>4</v>
      </c>
      <c r="C38">
        <f t="shared" ca="1" si="2"/>
        <v>281</v>
      </c>
      <c r="D38" s="3">
        <f ca="1">VLOOKUP(B38,tablaproductos[],3,FALSE)</f>
        <v>1200</v>
      </c>
      <c r="E38" s="3">
        <f t="shared" ca="1" si="3"/>
        <v>337200</v>
      </c>
      <c r="F38" t="str">
        <f ca="1">VLOOKUP(B38,tablaproductos[],2,FALSE)</f>
        <v>empanada</v>
      </c>
    </row>
    <row r="39" spans="1:6" x14ac:dyDescent="0.25">
      <c r="A39" s="2">
        <f t="shared" ca="1" si="0"/>
        <v>43700</v>
      </c>
      <c r="B39">
        <f t="shared" ca="1" si="1"/>
        <v>1</v>
      </c>
      <c r="C39">
        <f t="shared" ca="1" si="2"/>
        <v>571</v>
      </c>
      <c r="D39" s="3">
        <f ca="1">VLOOKUP(B39,tablaproductos[],3,FALSE)</f>
        <v>1100</v>
      </c>
      <c r="E39" s="3">
        <f t="shared" ca="1" si="3"/>
        <v>628100</v>
      </c>
      <c r="F39" t="str">
        <f ca="1">VLOOKUP(B39,tablaproductos[],2,FALSE)</f>
        <v>pan</v>
      </c>
    </row>
    <row r="40" spans="1:6" x14ac:dyDescent="0.25">
      <c r="A40" s="2">
        <f t="shared" ca="1" si="0"/>
        <v>43700</v>
      </c>
      <c r="B40">
        <f t="shared" ca="1" si="1"/>
        <v>3</v>
      </c>
      <c r="C40">
        <f t="shared" ca="1" si="2"/>
        <v>983</v>
      </c>
      <c r="D40" s="3">
        <f ca="1">VLOOKUP(B40,tablaproductos[],3,FALSE)</f>
        <v>1000</v>
      </c>
      <c r="E40" s="3">
        <f t="shared" ca="1" si="3"/>
        <v>983000</v>
      </c>
      <c r="F40" t="str">
        <f ca="1">VLOOKUP(B40,tablaproductos[],2,FALSE)</f>
        <v>bebida</v>
      </c>
    </row>
    <row r="41" spans="1:6" x14ac:dyDescent="0.25">
      <c r="A41" s="2">
        <f t="shared" ca="1" si="0"/>
        <v>43696</v>
      </c>
      <c r="B41">
        <f t="shared" ca="1" si="1"/>
        <v>1</v>
      </c>
      <c r="C41">
        <f t="shared" ca="1" si="2"/>
        <v>589</v>
      </c>
      <c r="D41" s="3">
        <f ca="1">VLOOKUP(B41,tablaproductos[],3,FALSE)</f>
        <v>1100</v>
      </c>
      <c r="E41" s="3">
        <f t="shared" ca="1" si="3"/>
        <v>647900</v>
      </c>
      <c r="F41" t="str">
        <f ca="1">VLOOKUP(B41,tablaproductos[],2,FALSE)</f>
        <v>pan</v>
      </c>
    </row>
    <row r="42" spans="1:6" x14ac:dyDescent="0.25">
      <c r="A42" s="2">
        <f t="shared" ca="1" si="0"/>
        <v>43697</v>
      </c>
      <c r="B42">
        <f t="shared" ref="B42:C73" ca="1" si="4">RANDBETWEEN(1,5)</f>
        <v>3</v>
      </c>
      <c r="C42">
        <f t="shared" ca="1" si="2"/>
        <v>845</v>
      </c>
      <c r="D42" s="3">
        <f ca="1">VLOOKUP(B42,tablaproductos[],3,FALSE)</f>
        <v>1000</v>
      </c>
      <c r="E42" s="3">
        <f t="shared" ca="1" si="3"/>
        <v>845000</v>
      </c>
      <c r="F42" t="str">
        <f ca="1">VLOOKUP(B42,tablaproductos[],2,FALSE)</f>
        <v>bebida</v>
      </c>
    </row>
    <row r="43" spans="1:6" x14ac:dyDescent="0.25">
      <c r="A43" s="2">
        <f t="shared" ca="1" si="0"/>
        <v>43700</v>
      </c>
      <c r="B43">
        <f t="shared" ca="1" si="4"/>
        <v>3</v>
      </c>
      <c r="C43">
        <f t="shared" ca="1" si="2"/>
        <v>568</v>
      </c>
      <c r="D43" s="3">
        <f ca="1">VLOOKUP(B43,tablaproductos[],3,FALSE)</f>
        <v>1000</v>
      </c>
      <c r="E43" s="3">
        <f t="shared" ca="1" si="3"/>
        <v>568000</v>
      </c>
      <c r="F43" t="str">
        <f ca="1">VLOOKUP(B43,tablaproductos[],2,FALSE)</f>
        <v>bebida</v>
      </c>
    </row>
    <row r="44" spans="1:6" x14ac:dyDescent="0.25">
      <c r="A44" s="2">
        <f t="shared" ca="1" si="0"/>
        <v>43700</v>
      </c>
      <c r="B44">
        <f t="shared" ca="1" si="4"/>
        <v>5</v>
      </c>
      <c r="C44">
        <f t="shared" ca="1" si="2"/>
        <v>999</v>
      </c>
      <c r="D44" s="3">
        <f ca="1">VLOOKUP(B44,tablaproductos[],3,FALSE)</f>
        <v>3200</v>
      </c>
      <c r="E44" s="3">
        <f t="shared" ca="1" si="3"/>
        <v>3196800</v>
      </c>
      <c r="F44" t="str">
        <f ca="1">VLOOKUP(B44,tablaproductos[],2,FALSE)</f>
        <v>palta</v>
      </c>
    </row>
    <row r="45" spans="1:6" x14ac:dyDescent="0.25">
      <c r="A45" s="2">
        <f t="shared" ca="1" si="0"/>
        <v>43701</v>
      </c>
      <c r="B45">
        <f t="shared" ca="1" si="4"/>
        <v>4</v>
      </c>
      <c r="C45">
        <f t="shared" ca="1" si="2"/>
        <v>346</v>
      </c>
      <c r="D45" s="3">
        <f ca="1">VLOOKUP(B45,tablaproductos[],3,FALSE)</f>
        <v>1200</v>
      </c>
      <c r="E45" s="3">
        <f t="shared" ca="1" si="3"/>
        <v>415200</v>
      </c>
      <c r="F45" t="str">
        <f ca="1">VLOOKUP(B45,tablaproductos[],2,FALSE)</f>
        <v>empanada</v>
      </c>
    </row>
    <row r="46" spans="1:6" x14ac:dyDescent="0.25">
      <c r="A46" s="2">
        <f t="shared" ca="1" si="0"/>
        <v>43700</v>
      </c>
      <c r="B46">
        <f t="shared" ca="1" si="4"/>
        <v>4</v>
      </c>
      <c r="C46">
        <f t="shared" ca="1" si="2"/>
        <v>454</v>
      </c>
      <c r="D46" s="3">
        <f ca="1">VLOOKUP(B46,tablaproductos[],3,FALSE)</f>
        <v>1200</v>
      </c>
      <c r="E46" s="3">
        <f t="shared" ca="1" si="3"/>
        <v>544800</v>
      </c>
      <c r="F46" t="str">
        <f ca="1">VLOOKUP(B46,tablaproductos[],2,FALSE)</f>
        <v>empanada</v>
      </c>
    </row>
    <row r="47" spans="1:6" x14ac:dyDescent="0.25">
      <c r="A47" s="2">
        <f t="shared" ca="1" si="0"/>
        <v>43699</v>
      </c>
      <c r="B47">
        <f t="shared" ca="1" si="4"/>
        <v>3</v>
      </c>
      <c r="C47">
        <f t="shared" ca="1" si="2"/>
        <v>32</v>
      </c>
      <c r="D47" s="3">
        <f ca="1">VLOOKUP(B47,tablaproductos[],3,FALSE)</f>
        <v>1000</v>
      </c>
      <c r="E47" s="3">
        <f t="shared" ca="1" si="3"/>
        <v>32000</v>
      </c>
      <c r="F47" t="str">
        <f ca="1">VLOOKUP(B47,tablaproductos[],2,FALSE)</f>
        <v>bebida</v>
      </c>
    </row>
    <row r="48" spans="1:6" x14ac:dyDescent="0.25">
      <c r="A48" s="2">
        <f t="shared" ca="1" si="0"/>
        <v>43699</v>
      </c>
      <c r="B48">
        <f t="shared" ca="1" si="4"/>
        <v>3</v>
      </c>
      <c r="C48">
        <f t="shared" ca="1" si="2"/>
        <v>773</v>
      </c>
      <c r="D48" s="3">
        <f ca="1">VLOOKUP(B48,tablaproductos[],3,FALSE)</f>
        <v>1000</v>
      </c>
      <c r="E48" s="3">
        <f t="shared" ca="1" si="3"/>
        <v>773000</v>
      </c>
      <c r="F48" t="str">
        <f ca="1">VLOOKUP(B48,tablaproductos[],2,FALSE)</f>
        <v>bebida</v>
      </c>
    </row>
    <row r="49" spans="1:6" x14ac:dyDescent="0.25">
      <c r="A49" s="2">
        <f t="shared" ca="1" si="0"/>
        <v>43699</v>
      </c>
      <c r="B49">
        <f t="shared" ca="1" si="4"/>
        <v>3</v>
      </c>
      <c r="C49">
        <f t="shared" ca="1" si="2"/>
        <v>996</v>
      </c>
      <c r="D49" s="3">
        <f ca="1">VLOOKUP(B49,tablaproductos[],3,FALSE)</f>
        <v>1000</v>
      </c>
      <c r="E49" s="3">
        <f t="shared" ca="1" si="3"/>
        <v>996000</v>
      </c>
      <c r="F49" t="str">
        <f ca="1">VLOOKUP(B49,tablaproductos[],2,FALSE)</f>
        <v>bebida</v>
      </c>
    </row>
    <row r="50" spans="1:6" x14ac:dyDescent="0.25">
      <c r="A50" s="2">
        <f t="shared" ca="1" si="0"/>
        <v>43698</v>
      </c>
      <c r="B50">
        <f t="shared" ca="1" si="4"/>
        <v>3</v>
      </c>
      <c r="C50">
        <f t="shared" ca="1" si="2"/>
        <v>266</v>
      </c>
      <c r="D50" s="3">
        <f ca="1">VLOOKUP(B50,tablaproductos[],3,FALSE)</f>
        <v>1000</v>
      </c>
      <c r="E50" s="3">
        <f t="shared" ca="1" si="3"/>
        <v>266000</v>
      </c>
      <c r="F50" t="str">
        <f ca="1">VLOOKUP(B50,tablaproductos[],2,FALSE)</f>
        <v>bebida</v>
      </c>
    </row>
    <row r="51" spans="1:6" x14ac:dyDescent="0.25">
      <c r="A51" s="2">
        <f t="shared" ca="1" si="0"/>
        <v>43699</v>
      </c>
      <c r="B51">
        <f t="shared" ca="1" si="4"/>
        <v>1</v>
      </c>
      <c r="C51">
        <f t="shared" ca="1" si="2"/>
        <v>177</v>
      </c>
      <c r="D51" s="3">
        <f ca="1">VLOOKUP(B51,tablaproductos[],3,FALSE)</f>
        <v>1100</v>
      </c>
      <c r="E51" s="3">
        <f t="shared" ca="1" si="3"/>
        <v>194700</v>
      </c>
      <c r="F51" t="str">
        <f ca="1">VLOOKUP(B51,tablaproductos[],2,FALSE)</f>
        <v>pan</v>
      </c>
    </row>
    <row r="52" spans="1:6" x14ac:dyDescent="0.25">
      <c r="A52" s="2">
        <f t="shared" ca="1" si="0"/>
        <v>43698</v>
      </c>
      <c r="B52">
        <f t="shared" ca="1" si="4"/>
        <v>4</v>
      </c>
      <c r="C52">
        <f t="shared" ca="1" si="2"/>
        <v>714</v>
      </c>
      <c r="D52" s="3">
        <f ca="1">VLOOKUP(B52,tablaproductos[],3,FALSE)</f>
        <v>1200</v>
      </c>
      <c r="E52" s="3">
        <f t="shared" ca="1" si="3"/>
        <v>856800</v>
      </c>
      <c r="F52" t="str">
        <f ca="1">VLOOKUP(B52,tablaproductos[],2,FALSE)</f>
        <v>empanada</v>
      </c>
    </row>
    <row r="53" spans="1:6" x14ac:dyDescent="0.25">
      <c r="A53" s="2">
        <f t="shared" ca="1" si="0"/>
        <v>43698</v>
      </c>
      <c r="B53">
        <f t="shared" ca="1" si="4"/>
        <v>4</v>
      </c>
      <c r="C53">
        <f t="shared" ca="1" si="2"/>
        <v>935</v>
      </c>
      <c r="D53" s="3">
        <f ca="1">VLOOKUP(B53,tablaproductos[],3,FALSE)</f>
        <v>1200</v>
      </c>
      <c r="E53" s="3">
        <f t="shared" ca="1" si="3"/>
        <v>1122000</v>
      </c>
      <c r="F53" t="str">
        <f ca="1">VLOOKUP(B53,tablaproductos[],2,FALSE)</f>
        <v>empanada</v>
      </c>
    </row>
    <row r="54" spans="1:6" x14ac:dyDescent="0.25">
      <c r="A54" s="2">
        <f t="shared" ca="1" si="0"/>
        <v>43696</v>
      </c>
      <c r="B54">
        <f t="shared" ca="1" si="4"/>
        <v>1</v>
      </c>
      <c r="C54">
        <f t="shared" ca="1" si="2"/>
        <v>913</v>
      </c>
      <c r="D54" s="3">
        <f ca="1">VLOOKUP(B54,tablaproductos[],3,FALSE)</f>
        <v>1100</v>
      </c>
      <c r="E54" s="3">
        <f t="shared" ca="1" si="3"/>
        <v>1004300</v>
      </c>
      <c r="F54" t="str">
        <f ca="1">VLOOKUP(B54,tablaproductos[],2,FALSE)</f>
        <v>pan</v>
      </c>
    </row>
    <row r="55" spans="1:6" x14ac:dyDescent="0.25">
      <c r="A55" s="2">
        <f t="shared" ca="1" si="0"/>
        <v>43698</v>
      </c>
      <c r="B55">
        <f t="shared" ca="1" si="4"/>
        <v>4</v>
      </c>
      <c r="C55">
        <f t="shared" ca="1" si="2"/>
        <v>566</v>
      </c>
      <c r="D55" s="3">
        <f ca="1">VLOOKUP(B55,tablaproductos[],3,FALSE)</f>
        <v>1200</v>
      </c>
      <c r="E55" s="3">
        <f t="shared" ca="1" si="3"/>
        <v>679200</v>
      </c>
      <c r="F55" t="str">
        <f ca="1">VLOOKUP(B55,tablaproductos[],2,FALSE)</f>
        <v>empanada</v>
      </c>
    </row>
    <row r="56" spans="1:6" x14ac:dyDescent="0.25">
      <c r="A56" s="2">
        <f t="shared" ca="1" si="0"/>
        <v>43697</v>
      </c>
      <c r="B56">
        <f t="shared" ca="1" si="4"/>
        <v>1</v>
      </c>
      <c r="C56">
        <f t="shared" ca="1" si="2"/>
        <v>373</v>
      </c>
      <c r="D56" s="3">
        <f ca="1">VLOOKUP(B56,tablaproductos[],3,FALSE)</f>
        <v>1100</v>
      </c>
      <c r="E56" s="3">
        <f t="shared" ca="1" si="3"/>
        <v>410300</v>
      </c>
      <c r="F56" t="str">
        <f ca="1">VLOOKUP(B56,tablaproductos[],2,FALSE)</f>
        <v>pan</v>
      </c>
    </row>
    <row r="57" spans="1:6" x14ac:dyDescent="0.25">
      <c r="A57" s="2">
        <f t="shared" ca="1" si="0"/>
        <v>43699</v>
      </c>
      <c r="B57">
        <f t="shared" ca="1" si="4"/>
        <v>3</v>
      </c>
      <c r="C57">
        <f t="shared" ca="1" si="2"/>
        <v>876</v>
      </c>
      <c r="D57" s="3">
        <f ca="1">VLOOKUP(B57,tablaproductos[],3,FALSE)</f>
        <v>1000</v>
      </c>
      <c r="E57" s="3">
        <f t="shared" ca="1" si="3"/>
        <v>876000</v>
      </c>
      <c r="F57" t="str">
        <f ca="1">VLOOKUP(B57,tablaproductos[],2,FALSE)</f>
        <v>bebida</v>
      </c>
    </row>
    <row r="58" spans="1:6" x14ac:dyDescent="0.25">
      <c r="A58" s="2">
        <f t="shared" ca="1" si="0"/>
        <v>43698</v>
      </c>
      <c r="B58">
        <f t="shared" ca="1" si="4"/>
        <v>2</v>
      </c>
      <c r="C58">
        <f t="shared" ca="1" si="2"/>
        <v>104</v>
      </c>
      <c r="D58" s="3">
        <f ca="1">VLOOKUP(B58,tablaproductos[],3,FALSE)</f>
        <v>1500</v>
      </c>
      <c r="E58" s="3">
        <f t="shared" ca="1" si="3"/>
        <v>156000</v>
      </c>
      <c r="F58" t="str">
        <f ca="1">VLOOKUP(B58,tablaproductos[],2,FALSE)</f>
        <v>cerveza</v>
      </c>
    </row>
    <row r="59" spans="1:6" x14ac:dyDescent="0.25">
      <c r="A59" s="2">
        <f t="shared" ca="1" si="0"/>
        <v>43696</v>
      </c>
      <c r="B59">
        <f t="shared" ca="1" si="4"/>
        <v>2</v>
      </c>
      <c r="C59">
        <f t="shared" ca="1" si="2"/>
        <v>246</v>
      </c>
      <c r="D59" s="3">
        <f ca="1">VLOOKUP(B59,tablaproductos[],3,FALSE)</f>
        <v>1500</v>
      </c>
      <c r="E59" s="3">
        <f t="shared" ca="1" si="3"/>
        <v>369000</v>
      </c>
      <c r="F59" t="str">
        <f ca="1">VLOOKUP(B59,tablaproductos[],2,FALSE)</f>
        <v>cerveza</v>
      </c>
    </row>
    <row r="60" spans="1:6" x14ac:dyDescent="0.25">
      <c r="A60" s="2">
        <f t="shared" ca="1" si="0"/>
        <v>43701</v>
      </c>
      <c r="B60">
        <f t="shared" ca="1" si="4"/>
        <v>1</v>
      </c>
      <c r="C60">
        <f t="shared" ca="1" si="2"/>
        <v>155</v>
      </c>
      <c r="D60" s="3">
        <f ca="1">VLOOKUP(B60,tablaproductos[],3,FALSE)</f>
        <v>1100</v>
      </c>
      <c r="E60" s="3">
        <f t="shared" ca="1" si="3"/>
        <v>170500</v>
      </c>
      <c r="F60" t="str">
        <f ca="1">VLOOKUP(B60,tablaproductos[],2,FALSE)</f>
        <v>pan</v>
      </c>
    </row>
    <row r="61" spans="1:6" x14ac:dyDescent="0.25">
      <c r="A61" s="2">
        <f t="shared" ca="1" si="0"/>
        <v>43700</v>
      </c>
      <c r="B61">
        <f t="shared" ca="1" si="4"/>
        <v>4</v>
      </c>
      <c r="C61">
        <f t="shared" ca="1" si="2"/>
        <v>453</v>
      </c>
      <c r="D61" s="3">
        <f ca="1">VLOOKUP(B61,tablaproductos[],3,FALSE)</f>
        <v>1200</v>
      </c>
      <c r="E61" s="3">
        <f t="shared" ca="1" si="3"/>
        <v>543600</v>
      </c>
      <c r="F61" t="str">
        <f ca="1">VLOOKUP(B61,tablaproductos[],2,FALSE)</f>
        <v>empanada</v>
      </c>
    </row>
    <row r="62" spans="1:6" x14ac:dyDescent="0.25">
      <c r="A62" s="2">
        <f t="shared" ca="1" si="0"/>
        <v>43698</v>
      </c>
      <c r="B62">
        <f t="shared" ca="1" si="4"/>
        <v>1</v>
      </c>
      <c r="C62">
        <f t="shared" ca="1" si="2"/>
        <v>280</v>
      </c>
      <c r="D62" s="3">
        <f ca="1">VLOOKUP(B62,tablaproductos[],3,FALSE)</f>
        <v>1100</v>
      </c>
      <c r="E62" s="3">
        <f t="shared" ca="1" si="3"/>
        <v>308000</v>
      </c>
      <c r="F62" t="str">
        <f ca="1">VLOOKUP(B62,tablaproductos[],2,FALSE)</f>
        <v>pan</v>
      </c>
    </row>
    <row r="63" spans="1:6" x14ac:dyDescent="0.25">
      <c r="A63" s="2">
        <f t="shared" ca="1" si="0"/>
        <v>43697</v>
      </c>
      <c r="B63">
        <f t="shared" ca="1" si="4"/>
        <v>2</v>
      </c>
      <c r="C63">
        <f t="shared" ca="1" si="2"/>
        <v>838</v>
      </c>
      <c r="D63" s="3">
        <f ca="1">VLOOKUP(B63,tablaproductos[],3,FALSE)</f>
        <v>1500</v>
      </c>
      <c r="E63" s="3">
        <f t="shared" ca="1" si="3"/>
        <v>1257000</v>
      </c>
      <c r="F63" t="str">
        <f ca="1">VLOOKUP(B63,tablaproductos[],2,FALSE)</f>
        <v>cerveza</v>
      </c>
    </row>
    <row r="64" spans="1:6" x14ac:dyDescent="0.25">
      <c r="A64" s="2">
        <f t="shared" ca="1" si="0"/>
        <v>43696</v>
      </c>
      <c r="B64">
        <f t="shared" ca="1" si="4"/>
        <v>5</v>
      </c>
      <c r="C64">
        <f t="shared" ca="1" si="2"/>
        <v>633</v>
      </c>
      <c r="D64" s="3">
        <f ca="1">VLOOKUP(B64,tablaproductos[],3,FALSE)</f>
        <v>3200</v>
      </c>
      <c r="E64" s="3">
        <f t="shared" ca="1" si="3"/>
        <v>2025600</v>
      </c>
      <c r="F64" t="str">
        <f ca="1">VLOOKUP(B64,tablaproductos[],2,FALSE)</f>
        <v>palta</v>
      </c>
    </row>
    <row r="65" spans="1:6" x14ac:dyDescent="0.25">
      <c r="A65" s="2">
        <f t="shared" ca="1" si="0"/>
        <v>43695</v>
      </c>
      <c r="B65">
        <f t="shared" ca="1" si="4"/>
        <v>4</v>
      </c>
      <c r="C65">
        <f t="shared" ca="1" si="2"/>
        <v>176</v>
      </c>
      <c r="D65" s="3">
        <f ca="1">VLOOKUP(B65,tablaproductos[],3,FALSE)</f>
        <v>1200</v>
      </c>
      <c r="E65" s="3">
        <f t="shared" ca="1" si="3"/>
        <v>211200</v>
      </c>
      <c r="F65" t="str">
        <f ca="1">VLOOKUP(B65,tablaproductos[],2,FALSE)</f>
        <v>empanada</v>
      </c>
    </row>
    <row r="66" spans="1:6" x14ac:dyDescent="0.25">
      <c r="A66" s="2">
        <f t="shared" ca="1" si="0"/>
        <v>43698</v>
      </c>
      <c r="B66">
        <f t="shared" ca="1" si="4"/>
        <v>4</v>
      </c>
      <c r="C66">
        <f t="shared" ca="1" si="2"/>
        <v>877</v>
      </c>
      <c r="D66" s="3">
        <f ca="1">VLOOKUP(B66,tablaproductos[],3,FALSE)</f>
        <v>1200</v>
      </c>
      <c r="E66" s="3">
        <f t="shared" ca="1" si="3"/>
        <v>1052400</v>
      </c>
      <c r="F66" t="str">
        <f ca="1">VLOOKUP(B66,tablaproductos[],2,FALSE)</f>
        <v>empanada</v>
      </c>
    </row>
    <row r="67" spans="1:6" x14ac:dyDescent="0.25">
      <c r="A67" s="2">
        <f t="shared" ca="1" si="0"/>
        <v>43696</v>
      </c>
      <c r="B67">
        <f t="shared" ca="1" si="4"/>
        <v>3</v>
      </c>
      <c r="C67">
        <f t="shared" ca="1" si="2"/>
        <v>931</v>
      </c>
      <c r="D67" s="3">
        <f ca="1">VLOOKUP(B67,tablaproductos[],3,FALSE)</f>
        <v>1000</v>
      </c>
      <c r="E67" s="3">
        <f t="shared" ca="1" si="3"/>
        <v>931000</v>
      </c>
      <c r="F67" t="str">
        <f ca="1">VLOOKUP(B67,tablaproductos[],2,FALSE)</f>
        <v>bebida</v>
      </c>
    </row>
    <row r="68" spans="1:6" x14ac:dyDescent="0.25">
      <c r="A68" s="2">
        <f t="shared" ca="1" si="0"/>
        <v>43701</v>
      </c>
      <c r="B68">
        <f t="shared" ca="1" si="4"/>
        <v>1</v>
      </c>
      <c r="C68">
        <f t="shared" ca="1" si="2"/>
        <v>336</v>
      </c>
      <c r="D68" s="3">
        <f ca="1">VLOOKUP(B68,tablaproductos[],3,FALSE)</f>
        <v>1100</v>
      </c>
      <c r="E68" s="3">
        <f t="shared" ca="1" si="3"/>
        <v>369600</v>
      </c>
      <c r="F68" t="str">
        <f ca="1">VLOOKUP(B68,tablaproductos[],2,FALSE)</f>
        <v>pan</v>
      </c>
    </row>
    <row r="69" spans="1:6" x14ac:dyDescent="0.25">
      <c r="A69" s="2">
        <f t="shared" ca="1" si="0"/>
        <v>43701</v>
      </c>
      <c r="B69">
        <f t="shared" ca="1" si="4"/>
        <v>4</v>
      </c>
      <c r="C69">
        <f t="shared" ca="1" si="2"/>
        <v>351</v>
      </c>
      <c r="D69" s="3">
        <f ca="1">VLOOKUP(B69,tablaproductos[],3,FALSE)</f>
        <v>1200</v>
      </c>
      <c r="E69" s="3">
        <f t="shared" ca="1" si="3"/>
        <v>421200</v>
      </c>
      <c r="F69" t="str">
        <f ca="1">VLOOKUP(B69,tablaproductos[],2,FALSE)</f>
        <v>empanada</v>
      </c>
    </row>
    <row r="70" spans="1:6" x14ac:dyDescent="0.25">
      <c r="A70" s="2">
        <f t="shared" ca="1" si="0"/>
        <v>43700</v>
      </c>
      <c r="B70">
        <f t="shared" ca="1" si="4"/>
        <v>4</v>
      </c>
      <c r="C70">
        <f t="shared" ca="1" si="2"/>
        <v>77</v>
      </c>
      <c r="D70" s="3">
        <f ca="1">VLOOKUP(B70,tablaproductos[],3,FALSE)</f>
        <v>1200</v>
      </c>
      <c r="E70" s="3">
        <f t="shared" ca="1" si="3"/>
        <v>92400</v>
      </c>
      <c r="F70" t="str">
        <f ca="1">VLOOKUP(B70,tablaproductos[],2,FALSE)</f>
        <v>empanada</v>
      </c>
    </row>
    <row r="71" spans="1:6" x14ac:dyDescent="0.25">
      <c r="A71" s="2">
        <f t="shared" ca="1" si="0"/>
        <v>43698</v>
      </c>
      <c r="B71">
        <f t="shared" ca="1" si="4"/>
        <v>3</v>
      </c>
      <c r="C71">
        <f t="shared" ca="1" si="2"/>
        <v>657</v>
      </c>
      <c r="D71" s="3">
        <f ca="1">VLOOKUP(B71,tablaproductos[],3,FALSE)</f>
        <v>1000</v>
      </c>
      <c r="E71" s="3">
        <f t="shared" ca="1" si="3"/>
        <v>657000</v>
      </c>
      <c r="F71" t="str">
        <f ca="1">VLOOKUP(B71,tablaproductos[],2,FALSE)</f>
        <v>bebida</v>
      </c>
    </row>
    <row r="72" spans="1:6" x14ac:dyDescent="0.25">
      <c r="A72" s="2">
        <f t="shared" ca="1" si="0"/>
        <v>43695</v>
      </c>
      <c r="B72">
        <f t="shared" ca="1" si="4"/>
        <v>5</v>
      </c>
      <c r="C72">
        <f t="shared" ca="1" si="2"/>
        <v>337</v>
      </c>
      <c r="D72" s="3">
        <f ca="1">VLOOKUP(B72,tablaproductos[],3,FALSE)</f>
        <v>3200</v>
      </c>
      <c r="E72" s="3">
        <f t="shared" ca="1" si="3"/>
        <v>1078400</v>
      </c>
      <c r="F72" t="str">
        <f ca="1">VLOOKUP(B72,tablaproductos[],2,FALSE)</f>
        <v>palta</v>
      </c>
    </row>
    <row r="73" spans="1:6" x14ac:dyDescent="0.25">
      <c r="A73" s="2">
        <f t="shared" ca="1" si="0"/>
        <v>43700</v>
      </c>
      <c r="B73">
        <f t="shared" ca="1" si="4"/>
        <v>2</v>
      </c>
      <c r="C73">
        <f t="shared" ca="1" si="2"/>
        <v>407</v>
      </c>
      <c r="D73" s="3">
        <f ca="1">VLOOKUP(B73,tablaproductos[],3,FALSE)</f>
        <v>1500</v>
      </c>
      <c r="E73" s="3">
        <f t="shared" ca="1" si="3"/>
        <v>610500</v>
      </c>
      <c r="F73" t="str">
        <f ca="1">VLOOKUP(B73,tablaproductos[],2,FALSE)</f>
        <v>cerveza</v>
      </c>
    </row>
    <row r="74" spans="1:6" x14ac:dyDescent="0.25">
      <c r="A74" s="2">
        <f t="shared" ref="A74:A100" ca="1" si="5">DATE(2019,8,RANDBETWEEN(18,24))</f>
        <v>43696</v>
      </c>
      <c r="B74">
        <f t="shared" ref="B74:C100" ca="1" si="6">RANDBETWEEN(1,5)</f>
        <v>3</v>
      </c>
      <c r="C74">
        <f t="shared" ref="C74:C100" ca="1" si="7">RANDBETWEEN(1,1000)</f>
        <v>530</v>
      </c>
      <c r="D74" s="3">
        <f ca="1">VLOOKUP(B74,tablaproductos[],3,FALSE)</f>
        <v>1000</v>
      </c>
      <c r="E74" s="3">
        <f t="shared" ref="E74:E100" ca="1" si="8">C74*D74</f>
        <v>530000</v>
      </c>
      <c r="F74" t="str">
        <f ca="1">VLOOKUP(B74,tablaproductos[],2,FALSE)</f>
        <v>bebida</v>
      </c>
    </row>
    <row r="75" spans="1:6" x14ac:dyDescent="0.25">
      <c r="A75" s="2">
        <f t="shared" ca="1" si="5"/>
        <v>43697</v>
      </c>
      <c r="B75">
        <f t="shared" ca="1" si="6"/>
        <v>2</v>
      </c>
      <c r="C75">
        <f t="shared" ca="1" si="7"/>
        <v>649</v>
      </c>
      <c r="D75" s="3">
        <f ca="1">VLOOKUP(B75,tablaproductos[],3,FALSE)</f>
        <v>1500</v>
      </c>
      <c r="E75" s="3">
        <f t="shared" ca="1" si="8"/>
        <v>973500</v>
      </c>
      <c r="F75" t="str">
        <f ca="1">VLOOKUP(B75,tablaproductos[],2,FALSE)</f>
        <v>cerveza</v>
      </c>
    </row>
    <row r="76" spans="1:6" x14ac:dyDescent="0.25">
      <c r="A76" s="2">
        <f t="shared" ca="1" si="5"/>
        <v>43699</v>
      </c>
      <c r="B76">
        <f t="shared" ca="1" si="6"/>
        <v>2</v>
      </c>
      <c r="C76">
        <f t="shared" ca="1" si="7"/>
        <v>965</v>
      </c>
      <c r="D76" s="3">
        <f ca="1">VLOOKUP(B76,tablaproductos[],3,FALSE)</f>
        <v>1500</v>
      </c>
      <c r="E76" s="3">
        <f t="shared" ca="1" si="8"/>
        <v>1447500</v>
      </c>
      <c r="F76" t="str">
        <f ca="1">VLOOKUP(B76,tablaproductos[],2,FALSE)</f>
        <v>cerveza</v>
      </c>
    </row>
    <row r="77" spans="1:6" x14ac:dyDescent="0.25">
      <c r="A77" s="2">
        <f t="shared" ca="1" si="5"/>
        <v>43698</v>
      </c>
      <c r="B77">
        <f t="shared" ca="1" si="6"/>
        <v>4</v>
      </c>
      <c r="C77">
        <f t="shared" ca="1" si="7"/>
        <v>166</v>
      </c>
      <c r="D77" s="3">
        <f ca="1">VLOOKUP(B77,tablaproductos[],3,FALSE)</f>
        <v>1200</v>
      </c>
      <c r="E77" s="3">
        <f t="shared" ca="1" si="8"/>
        <v>199200</v>
      </c>
      <c r="F77" t="str">
        <f ca="1">VLOOKUP(B77,tablaproductos[],2,FALSE)</f>
        <v>empanada</v>
      </c>
    </row>
    <row r="78" spans="1:6" x14ac:dyDescent="0.25">
      <c r="A78" s="2">
        <f t="shared" ca="1" si="5"/>
        <v>43700</v>
      </c>
      <c r="B78">
        <f t="shared" ca="1" si="6"/>
        <v>3</v>
      </c>
      <c r="C78">
        <f t="shared" ca="1" si="7"/>
        <v>418</v>
      </c>
      <c r="D78" s="3">
        <f ca="1">VLOOKUP(B78,tablaproductos[],3,FALSE)</f>
        <v>1000</v>
      </c>
      <c r="E78" s="3">
        <f t="shared" ca="1" si="8"/>
        <v>418000</v>
      </c>
      <c r="F78" t="str">
        <f ca="1">VLOOKUP(B78,tablaproductos[],2,FALSE)</f>
        <v>bebida</v>
      </c>
    </row>
    <row r="79" spans="1:6" x14ac:dyDescent="0.25">
      <c r="A79" s="2">
        <f t="shared" ca="1" si="5"/>
        <v>43700</v>
      </c>
      <c r="B79">
        <f t="shared" ca="1" si="6"/>
        <v>3</v>
      </c>
      <c r="C79">
        <f t="shared" ca="1" si="7"/>
        <v>414</v>
      </c>
      <c r="D79" s="3">
        <f ca="1">VLOOKUP(B79,tablaproductos[],3,FALSE)</f>
        <v>1000</v>
      </c>
      <c r="E79" s="3">
        <f t="shared" ca="1" si="8"/>
        <v>414000</v>
      </c>
      <c r="F79" t="str">
        <f ca="1">VLOOKUP(B79,tablaproductos[],2,FALSE)</f>
        <v>bebida</v>
      </c>
    </row>
    <row r="80" spans="1:6" x14ac:dyDescent="0.25">
      <c r="A80" s="2">
        <f t="shared" ca="1" si="5"/>
        <v>43696</v>
      </c>
      <c r="B80">
        <f t="shared" ca="1" si="6"/>
        <v>2</v>
      </c>
      <c r="C80">
        <f t="shared" ca="1" si="7"/>
        <v>11</v>
      </c>
      <c r="D80" s="3">
        <f ca="1">VLOOKUP(B80,tablaproductos[],3,FALSE)</f>
        <v>1500</v>
      </c>
      <c r="E80" s="3">
        <f t="shared" ca="1" si="8"/>
        <v>16500</v>
      </c>
      <c r="F80" t="str">
        <f ca="1">VLOOKUP(B80,tablaproductos[],2,FALSE)</f>
        <v>cerveza</v>
      </c>
    </row>
    <row r="81" spans="1:6" x14ac:dyDescent="0.25">
      <c r="A81" s="2">
        <f t="shared" ca="1" si="5"/>
        <v>43701</v>
      </c>
      <c r="B81">
        <f t="shared" ca="1" si="6"/>
        <v>4</v>
      </c>
      <c r="C81">
        <f t="shared" ca="1" si="7"/>
        <v>168</v>
      </c>
      <c r="D81" s="3">
        <f ca="1">VLOOKUP(B81,tablaproductos[],3,FALSE)</f>
        <v>1200</v>
      </c>
      <c r="E81" s="3">
        <f t="shared" ca="1" si="8"/>
        <v>201600</v>
      </c>
      <c r="F81" t="str">
        <f ca="1">VLOOKUP(B81,tablaproductos[],2,FALSE)</f>
        <v>empanada</v>
      </c>
    </row>
    <row r="82" spans="1:6" x14ac:dyDescent="0.25">
      <c r="A82" s="2">
        <f t="shared" ca="1" si="5"/>
        <v>43695</v>
      </c>
      <c r="B82">
        <f t="shared" ca="1" si="6"/>
        <v>4</v>
      </c>
      <c r="C82">
        <f t="shared" ca="1" si="7"/>
        <v>474</v>
      </c>
      <c r="D82" s="3">
        <f ca="1">VLOOKUP(B82,tablaproductos[],3,FALSE)</f>
        <v>1200</v>
      </c>
      <c r="E82" s="3">
        <f t="shared" ca="1" si="8"/>
        <v>568800</v>
      </c>
      <c r="F82" t="str">
        <f ca="1">VLOOKUP(B82,tablaproductos[],2,FALSE)</f>
        <v>empanada</v>
      </c>
    </row>
    <row r="83" spans="1:6" x14ac:dyDescent="0.25">
      <c r="A83" s="2">
        <f t="shared" ca="1" si="5"/>
        <v>43696</v>
      </c>
      <c r="B83">
        <f t="shared" ca="1" si="6"/>
        <v>4</v>
      </c>
      <c r="C83">
        <f t="shared" ca="1" si="7"/>
        <v>824</v>
      </c>
      <c r="D83" s="3">
        <f ca="1">VLOOKUP(B83,tablaproductos[],3,FALSE)</f>
        <v>1200</v>
      </c>
      <c r="E83" s="3">
        <f t="shared" ca="1" si="8"/>
        <v>988800</v>
      </c>
      <c r="F83" t="str">
        <f ca="1">VLOOKUP(B83,tablaproductos[],2,FALSE)</f>
        <v>empanada</v>
      </c>
    </row>
    <row r="84" spans="1:6" x14ac:dyDescent="0.25">
      <c r="A84" s="2">
        <f t="shared" ca="1" si="5"/>
        <v>43699</v>
      </c>
      <c r="B84">
        <f t="shared" ca="1" si="6"/>
        <v>1</v>
      </c>
      <c r="C84">
        <f t="shared" ca="1" si="7"/>
        <v>351</v>
      </c>
      <c r="D84" s="3">
        <f ca="1">VLOOKUP(B84,tablaproductos[],3,FALSE)</f>
        <v>1100</v>
      </c>
      <c r="E84" s="3">
        <f t="shared" ca="1" si="8"/>
        <v>386100</v>
      </c>
      <c r="F84" t="str">
        <f ca="1">VLOOKUP(B84,tablaproductos[],2,FALSE)</f>
        <v>pan</v>
      </c>
    </row>
    <row r="85" spans="1:6" x14ac:dyDescent="0.25">
      <c r="A85" s="2">
        <f t="shared" ca="1" si="5"/>
        <v>43695</v>
      </c>
      <c r="B85">
        <f t="shared" ca="1" si="6"/>
        <v>3</v>
      </c>
      <c r="C85">
        <f t="shared" ca="1" si="7"/>
        <v>223</v>
      </c>
      <c r="D85" s="3">
        <f ca="1">VLOOKUP(B85,tablaproductos[],3,FALSE)</f>
        <v>1000</v>
      </c>
      <c r="E85" s="3">
        <f t="shared" ca="1" si="8"/>
        <v>223000</v>
      </c>
      <c r="F85" t="str">
        <f ca="1">VLOOKUP(B85,tablaproductos[],2,FALSE)</f>
        <v>bebida</v>
      </c>
    </row>
    <row r="86" spans="1:6" x14ac:dyDescent="0.25">
      <c r="A86" s="2">
        <f t="shared" ca="1" si="5"/>
        <v>43701</v>
      </c>
      <c r="B86">
        <f t="shared" ca="1" si="6"/>
        <v>1</v>
      </c>
      <c r="C86">
        <f t="shared" ca="1" si="7"/>
        <v>82</v>
      </c>
      <c r="D86" s="3">
        <f ca="1">VLOOKUP(B86,tablaproductos[],3,FALSE)</f>
        <v>1100</v>
      </c>
      <c r="E86" s="3">
        <f t="shared" ca="1" si="8"/>
        <v>90200</v>
      </c>
      <c r="F86" t="str">
        <f ca="1">VLOOKUP(B86,tablaproductos[],2,FALSE)</f>
        <v>pan</v>
      </c>
    </row>
    <row r="87" spans="1:6" x14ac:dyDescent="0.25">
      <c r="A87" s="2">
        <f t="shared" ca="1" si="5"/>
        <v>43697</v>
      </c>
      <c r="B87">
        <f t="shared" ca="1" si="6"/>
        <v>3</v>
      </c>
      <c r="C87">
        <f t="shared" ca="1" si="7"/>
        <v>425</v>
      </c>
      <c r="D87" s="3">
        <f ca="1">VLOOKUP(B87,tablaproductos[],3,FALSE)</f>
        <v>1000</v>
      </c>
      <c r="E87" s="3">
        <f t="shared" ca="1" si="8"/>
        <v>425000</v>
      </c>
      <c r="F87" t="str">
        <f ca="1">VLOOKUP(B87,tablaproductos[],2,FALSE)</f>
        <v>bebida</v>
      </c>
    </row>
    <row r="88" spans="1:6" x14ac:dyDescent="0.25">
      <c r="A88" s="2">
        <f t="shared" ca="1" si="5"/>
        <v>43699</v>
      </c>
      <c r="B88">
        <f t="shared" ca="1" si="6"/>
        <v>5</v>
      </c>
      <c r="C88">
        <f t="shared" ca="1" si="7"/>
        <v>219</v>
      </c>
      <c r="D88" s="3">
        <f ca="1">VLOOKUP(B88,tablaproductos[],3,FALSE)</f>
        <v>3200</v>
      </c>
      <c r="E88" s="3">
        <f t="shared" ca="1" si="8"/>
        <v>700800</v>
      </c>
      <c r="F88" t="str">
        <f ca="1">VLOOKUP(B88,tablaproductos[],2,FALSE)</f>
        <v>palta</v>
      </c>
    </row>
    <row r="89" spans="1:6" x14ac:dyDescent="0.25">
      <c r="A89" s="2">
        <f t="shared" ca="1" si="5"/>
        <v>43695</v>
      </c>
      <c r="B89">
        <f t="shared" ca="1" si="6"/>
        <v>4</v>
      </c>
      <c r="C89">
        <f t="shared" ca="1" si="7"/>
        <v>689</v>
      </c>
      <c r="D89" s="3">
        <f ca="1">VLOOKUP(B89,tablaproductos[],3,FALSE)</f>
        <v>1200</v>
      </c>
      <c r="E89" s="3">
        <f t="shared" ca="1" si="8"/>
        <v>826800</v>
      </c>
      <c r="F89" t="str">
        <f ca="1">VLOOKUP(B89,tablaproductos[],2,FALSE)</f>
        <v>empanada</v>
      </c>
    </row>
    <row r="90" spans="1:6" x14ac:dyDescent="0.25">
      <c r="A90" s="2">
        <f t="shared" ca="1" si="5"/>
        <v>43698</v>
      </c>
      <c r="B90">
        <f t="shared" ca="1" si="6"/>
        <v>1</v>
      </c>
      <c r="C90">
        <f t="shared" ca="1" si="7"/>
        <v>795</v>
      </c>
      <c r="D90" s="3">
        <f ca="1">VLOOKUP(B90,tablaproductos[],3,FALSE)</f>
        <v>1100</v>
      </c>
      <c r="E90" s="3">
        <f t="shared" ca="1" si="8"/>
        <v>874500</v>
      </c>
      <c r="F90" t="str">
        <f ca="1">VLOOKUP(B90,tablaproductos[],2,FALSE)</f>
        <v>pan</v>
      </c>
    </row>
    <row r="91" spans="1:6" x14ac:dyDescent="0.25">
      <c r="A91" s="2">
        <f t="shared" ca="1" si="5"/>
        <v>43701</v>
      </c>
      <c r="B91">
        <f t="shared" ca="1" si="6"/>
        <v>5</v>
      </c>
      <c r="C91">
        <f t="shared" ca="1" si="7"/>
        <v>540</v>
      </c>
      <c r="D91" s="3">
        <f ca="1">VLOOKUP(B91,tablaproductos[],3,FALSE)</f>
        <v>3200</v>
      </c>
      <c r="E91" s="3">
        <f t="shared" ca="1" si="8"/>
        <v>1728000</v>
      </c>
      <c r="F91" t="str">
        <f ca="1">VLOOKUP(B91,tablaproductos[],2,FALSE)</f>
        <v>palta</v>
      </c>
    </row>
    <row r="92" spans="1:6" x14ac:dyDescent="0.25">
      <c r="A92" s="2">
        <f t="shared" ca="1" si="5"/>
        <v>43700</v>
      </c>
      <c r="B92">
        <f t="shared" ca="1" si="6"/>
        <v>1</v>
      </c>
      <c r="C92">
        <f t="shared" ca="1" si="7"/>
        <v>792</v>
      </c>
      <c r="D92" s="3">
        <f ca="1">VLOOKUP(B92,tablaproductos[],3,FALSE)</f>
        <v>1100</v>
      </c>
      <c r="E92" s="3">
        <f t="shared" ca="1" si="8"/>
        <v>871200</v>
      </c>
      <c r="F92" t="str">
        <f ca="1">VLOOKUP(B92,tablaproductos[],2,FALSE)</f>
        <v>pan</v>
      </c>
    </row>
    <row r="93" spans="1:6" x14ac:dyDescent="0.25">
      <c r="A93" s="2">
        <f t="shared" ca="1" si="5"/>
        <v>43696</v>
      </c>
      <c r="B93">
        <f t="shared" ca="1" si="6"/>
        <v>2</v>
      </c>
      <c r="C93">
        <f t="shared" ca="1" si="7"/>
        <v>834</v>
      </c>
      <c r="D93" s="3">
        <f ca="1">VLOOKUP(B93,tablaproductos[],3,FALSE)</f>
        <v>1500</v>
      </c>
      <c r="E93" s="3">
        <f t="shared" ca="1" si="8"/>
        <v>1251000</v>
      </c>
      <c r="F93" t="str">
        <f ca="1">VLOOKUP(B93,tablaproductos[],2,FALSE)</f>
        <v>cerveza</v>
      </c>
    </row>
    <row r="94" spans="1:6" x14ac:dyDescent="0.25">
      <c r="A94" s="2">
        <f t="shared" ca="1" si="5"/>
        <v>43697</v>
      </c>
      <c r="B94">
        <f t="shared" ca="1" si="6"/>
        <v>1</v>
      </c>
      <c r="C94">
        <f t="shared" ca="1" si="7"/>
        <v>594</v>
      </c>
      <c r="D94" s="3">
        <f ca="1">VLOOKUP(B94,tablaproductos[],3,FALSE)</f>
        <v>1100</v>
      </c>
      <c r="E94" s="3">
        <f t="shared" ca="1" si="8"/>
        <v>653400</v>
      </c>
      <c r="F94" t="str">
        <f ca="1">VLOOKUP(B94,tablaproductos[],2,FALSE)</f>
        <v>pan</v>
      </c>
    </row>
    <row r="95" spans="1:6" x14ac:dyDescent="0.25">
      <c r="A95" s="2">
        <f t="shared" ca="1" si="5"/>
        <v>43700</v>
      </c>
      <c r="B95">
        <f t="shared" ca="1" si="6"/>
        <v>3</v>
      </c>
      <c r="C95">
        <f t="shared" ca="1" si="7"/>
        <v>831</v>
      </c>
      <c r="D95" s="3">
        <f ca="1">VLOOKUP(B95,tablaproductos[],3,FALSE)</f>
        <v>1000</v>
      </c>
      <c r="E95" s="3">
        <f t="shared" ca="1" si="8"/>
        <v>831000</v>
      </c>
      <c r="F95" t="str">
        <f ca="1">VLOOKUP(B95,tablaproductos[],2,FALSE)</f>
        <v>bebida</v>
      </c>
    </row>
    <row r="96" spans="1:6" x14ac:dyDescent="0.25">
      <c r="A96" s="2">
        <f t="shared" ca="1" si="5"/>
        <v>43700</v>
      </c>
      <c r="B96">
        <f t="shared" ca="1" si="6"/>
        <v>1</v>
      </c>
      <c r="C96">
        <f t="shared" ca="1" si="7"/>
        <v>406</v>
      </c>
      <c r="D96" s="3">
        <f ca="1">VLOOKUP(B96,tablaproductos[],3,FALSE)</f>
        <v>1100</v>
      </c>
      <c r="E96" s="3">
        <f t="shared" ca="1" si="8"/>
        <v>446600</v>
      </c>
      <c r="F96" t="str">
        <f ca="1">VLOOKUP(B96,tablaproductos[],2,FALSE)</f>
        <v>pan</v>
      </c>
    </row>
    <row r="97" spans="1:6" x14ac:dyDescent="0.25">
      <c r="A97" s="2">
        <f t="shared" ca="1" si="5"/>
        <v>43695</v>
      </c>
      <c r="B97">
        <f t="shared" ca="1" si="6"/>
        <v>2</v>
      </c>
      <c r="C97">
        <f t="shared" ca="1" si="7"/>
        <v>630</v>
      </c>
      <c r="D97" s="3">
        <f ca="1">VLOOKUP(B97,tablaproductos[],3,FALSE)</f>
        <v>1500</v>
      </c>
      <c r="E97" s="3">
        <f t="shared" ca="1" si="8"/>
        <v>945000</v>
      </c>
      <c r="F97" t="str">
        <f ca="1">VLOOKUP(B97,tablaproductos[],2,FALSE)</f>
        <v>cerveza</v>
      </c>
    </row>
    <row r="98" spans="1:6" x14ac:dyDescent="0.25">
      <c r="A98" s="2">
        <f t="shared" ca="1" si="5"/>
        <v>43696</v>
      </c>
      <c r="B98">
        <f t="shared" ca="1" si="6"/>
        <v>5</v>
      </c>
      <c r="C98">
        <f t="shared" ca="1" si="7"/>
        <v>820</v>
      </c>
      <c r="D98" s="3">
        <f ca="1">VLOOKUP(B98,tablaproductos[],3,FALSE)</f>
        <v>3200</v>
      </c>
      <c r="E98" s="3">
        <f t="shared" ca="1" si="8"/>
        <v>2624000</v>
      </c>
      <c r="F98" t="str">
        <f ca="1">VLOOKUP(B98,tablaproductos[],2,FALSE)</f>
        <v>palta</v>
      </c>
    </row>
    <row r="99" spans="1:6" x14ac:dyDescent="0.25">
      <c r="A99" s="2">
        <f t="shared" ca="1" si="5"/>
        <v>43695</v>
      </c>
      <c r="B99">
        <f t="shared" ca="1" si="6"/>
        <v>2</v>
      </c>
      <c r="C99">
        <f t="shared" ca="1" si="7"/>
        <v>367</v>
      </c>
      <c r="D99" s="3">
        <f ca="1">VLOOKUP(B99,tablaproductos[],3,FALSE)</f>
        <v>1500</v>
      </c>
      <c r="E99" s="3">
        <f t="shared" ca="1" si="8"/>
        <v>550500</v>
      </c>
      <c r="F99" t="str">
        <f ca="1">VLOOKUP(B99,tablaproductos[],2,FALSE)</f>
        <v>cerveza</v>
      </c>
    </row>
    <row r="100" spans="1:6" x14ac:dyDescent="0.25">
      <c r="A100" s="2">
        <f t="shared" ca="1" si="5"/>
        <v>43701</v>
      </c>
      <c r="B100">
        <f t="shared" ca="1" si="6"/>
        <v>1</v>
      </c>
      <c r="C100">
        <f t="shared" ca="1" si="7"/>
        <v>528</v>
      </c>
      <c r="D100" s="3">
        <f ca="1">VLOOKUP(B100,tablaproductos[],3,FALSE)</f>
        <v>1100</v>
      </c>
      <c r="E100" s="3">
        <f t="shared" ca="1" si="8"/>
        <v>580800</v>
      </c>
      <c r="F100" t="str">
        <f ca="1">VLOOKUP(B100,tablaproductos[],2,FALSE)</f>
        <v>pan</v>
      </c>
    </row>
  </sheetData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materia</vt:lpstr>
      <vt:lpstr>venta2</vt:lpstr>
      <vt:lpstr>grafico</vt:lpstr>
      <vt:lpstr>Hoja4</vt:lpstr>
      <vt:lpstr>venta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Alumno2</dc:creator>
  <cp:lastModifiedBy>Alumno2</cp:lastModifiedBy>
  <dcterms:created xsi:type="dcterms:W3CDTF">2019-08-19T16:29:05Z</dcterms:created>
  <dcterms:modified xsi:type="dcterms:W3CDTF">2019-08-19T17:27:30Z</dcterms:modified>
</cp:coreProperties>
</file>