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umno\Desktop\"/>
    </mc:Choice>
  </mc:AlternateContent>
  <bookViews>
    <workbookView xWindow="0" yWindow="0" windowWidth="24000" windowHeight="9435" activeTab="1"/>
  </bookViews>
  <sheets>
    <sheet name="materia" sheetId="1" r:id="rId1"/>
    <sheet name="pago" sheetId="3" r:id="rId2"/>
    <sheet name="texto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3" l="1"/>
  <c r="B8" i="3"/>
  <c r="B12" i="3"/>
  <c r="B13" i="3" s="1"/>
  <c r="B14" i="3" s="1"/>
  <c r="B11" i="3"/>
  <c r="I3" i="2"/>
  <c r="I4" i="2"/>
  <c r="I5" i="2"/>
  <c r="I2" i="2"/>
  <c r="G3" i="2"/>
  <c r="G4" i="2"/>
  <c r="G5" i="2"/>
  <c r="G2" i="2"/>
  <c r="F3" i="2"/>
  <c r="F4" i="2"/>
  <c r="F5" i="2"/>
  <c r="F2" i="2"/>
  <c r="E3" i="2"/>
  <c r="E4" i="2"/>
  <c r="E5" i="2"/>
  <c r="E2" i="2"/>
  <c r="D3" i="2"/>
  <c r="D4" i="2"/>
  <c r="D5" i="2"/>
  <c r="D2" i="2"/>
  <c r="C3" i="2"/>
  <c r="M3" i="2" s="1"/>
  <c r="L3" i="2" s="1"/>
  <c r="C4" i="2"/>
  <c r="M4" i="2" s="1"/>
  <c r="L4" i="2" s="1"/>
  <c r="C5" i="2"/>
  <c r="C2" i="2"/>
  <c r="M5" i="2" l="1"/>
  <c r="L5" i="2" s="1"/>
  <c r="M2" i="2"/>
  <c r="L2" i="2" s="1"/>
  <c r="J5" i="2"/>
  <c r="K5" i="2" s="1"/>
  <c r="J3" i="2"/>
  <c r="K3" i="2" s="1"/>
  <c r="J4" i="2"/>
  <c r="K4" i="2" s="1"/>
  <c r="J2" i="2"/>
  <c r="D6" i="2"/>
  <c r="K2" i="2" l="1"/>
</calcChain>
</file>

<file path=xl/sharedStrings.xml><?xml version="1.0" encoding="utf-8"?>
<sst xmlns="http://schemas.openxmlformats.org/spreadsheetml/2006/main" count="38" uniqueCount="37">
  <si>
    <t xml:space="preserve">clase 21 agosto del 2019 </t>
  </si>
  <si>
    <t>texto:cancatenar(concat),mayuc,micusc,nompropio,decimal...</t>
  </si>
  <si>
    <r>
      <t>pago:concepto</t>
    </r>
    <r>
      <rPr>
        <b/>
        <sz val="12"/>
        <color theme="1"/>
        <rFont val="Calibri"/>
        <family val="2"/>
        <scheme val="minor"/>
      </rPr>
      <t xml:space="preserve"> cae</t>
    </r>
  </si>
  <si>
    <t>nombre</t>
  </si>
  <si>
    <t>apellido</t>
  </si>
  <si>
    <t>fecha nacimiento</t>
  </si>
  <si>
    <t xml:space="preserve">sueldo base </t>
  </si>
  <si>
    <t>juan</t>
  </si>
  <si>
    <t>luis</t>
  </si>
  <si>
    <t>maria</t>
  </si>
  <si>
    <t>elsa</t>
  </si>
  <si>
    <t>perez</t>
  </si>
  <si>
    <t>gatica</t>
  </si>
  <si>
    <t>meza</t>
  </si>
  <si>
    <t>muñoz</t>
  </si>
  <si>
    <t>apellido,nombre</t>
  </si>
  <si>
    <t>nombre mayuscula</t>
  </si>
  <si>
    <t>nombre minuscula</t>
  </si>
  <si>
    <t xml:space="preserve">nombre castellano </t>
  </si>
  <si>
    <t>descripcion</t>
  </si>
  <si>
    <t>sueldo base en millares</t>
  </si>
  <si>
    <t>fecha en texto</t>
  </si>
  <si>
    <r>
      <rPr>
        <b/>
        <sz val="11"/>
        <color theme="1"/>
        <rFont val="Calibri"/>
        <family val="2"/>
        <scheme val="minor"/>
      </rPr>
      <t>credito</t>
    </r>
    <r>
      <rPr>
        <sz val="11"/>
        <color theme="1"/>
        <rFont val="Calibri"/>
        <family val="2"/>
        <scheme val="minor"/>
      </rPr>
      <t xml:space="preserve">:monto que tengo para gastar </t>
    </r>
  </si>
  <si>
    <r>
      <rPr>
        <b/>
        <sz val="11"/>
        <color theme="1"/>
        <rFont val="Calibri"/>
        <family val="2"/>
        <scheme val="minor"/>
      </rPr>
      <t>prestam</t>
    </r>
    <r>
      <rPr>
        <sz val="11"/>
        <color theme="1"/>
        <rFont val="Calibri"/>
        <family val="2"/>
        <scheme val="minor"/>
      </rPr>
      <t xml:space="preserve">o:dinero que te pasa alguna institucion financiera o ya gaste </t>
    </r>
  </si>
  <si>
    <r>
      <rPr>
        <b/>
        <sz val="11"/>
        <color theme="1"/>
        <rFont val="Calibri"/>
        <family val="2"/>
        <scheme val="minor"/>
      </rPr>
      <t xml:space="preserve">CAE: </t>
    </r>
    <r>
      <rPr>
        <sz val="11"/>
        <color theme="1"/>
        <rFont val="Calibri"/>
        <family val="2"/>
        <scheme val="minor"/>
      </rPr>
      <t>costo del credito que signfica Carga Anual Equivalente y es un 5%</t>
    </r>
  </si>
  <si>
    <r>
      <rPr>
        <b/>
        <sz val="11"/>
        <color theme="1"/>
        <rFont val="Calibri"/>
        <family val="2"/>
        <scheme val="minor"/>
      </rPr>
      <t>tasa:</t>
    </r>
    <r>
      <rPr>
        <sz val="11"/>
        <color theme="1"/>
        <rFont val="Calibri"/>
        <family val="2"/>
        <scheme val="minor"/>
      </rPr>
      <t xml:space="preserve"> % normalmente mensual que se usa para calcular la cuota a pagar </t>
    </r>
  </si>
  <si>
    <r>
      <rPr>
        <b/>
        <sz val="11"/>
        <color theme="1"/>
        <rFont val="Calibri"/>
        <family val="2"/>
        <scheme val="minor"/>
      </rPr>
      <t xml:space="preserve">CTC: </t>
    </r>
    <r>
      <rPr>
        <sz val="11"/>
        <color theme="1"/>
        <rFont val="Calibri"/>
        <family val="2"/>
        <scheme val="minor"/>
      </rPr>
      <t xml:space="preserve">costo total del credito </t>
    </r>
  </si>
  <si>
    <r>
      <rPr>
        <b/>
        <sz val="11"/>
        <color theme="1"/>
        <rFont val="Calibri"/>
        <family val="2"/>
        <scheme val="minor"/>
      </rPr>
      <t>insteres</t>
    </r>
    <r>
      <rPr>
        <sz val="11"/>
        <color theme="1"/>
        <rFont val="Calibri"/>
        <family val="2"/>
        <scheme val="minor"/>
      </rPr>
      <t>: costo del pretamo</t>
    </r>
  </si>
  <si>
    <t xml:space="preserve">prestamo </t>
  </si>
  <si>
    <t xml:space="preserve">nmro periodos </t>
  </si>
  <si>
    <t xml:space="preserve">meses </t>
  </si>
  <si>
    <t>cae</t>
  </si>
  <si>
    <t xml:space="preserve">Carga Anual Equivalente </t>
  </si>
  <si>
    <t>tasa</t>
  </si>
  <si>
    <t>pago</t>
  </si>
  <si>
    <t>ctc</t>
  </si>
  <si>
    <t xml:space="preserve">intereses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</si>
</sst>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1" formatCode="_-* #,##0_-;\-* #,##0_-;_-* &quot;-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">
    <xf numFmtId="0" fontId="0" fillId="0" borderId="0" xfId="0"/>
    <xf numFmtId="0" fontId="3" fillId="0" borderId="0" xfId="0" applyFont="1"/>
    <xf numFmtId="0" fontId="2" fillId="0" borderId="0" xfId="0" applyFont="1"/>
    <xf numFmtId="14" fontId="0" fillId="0" borderId="0" xfId="0" applyNumberFormat="1"/>
    <xf numFmtId="41" fontId="0" fillId="0" borderId="0" xfId="1" applyFont="1"/>
    <xf numFmtId="41" fontId="2" fillId="0" borderId="0" xfId="0" applyNumberFormat="1" applyFont="1"/>
    <xf numFmtId="10" fontId="0" fillId="0" borderId="0" xfId="0" applyNumberFormat="1"/>
    <xf numFmtId="8" fontId="0" fillId="0" borderId="0" xfId="0" applyNumberFormat="1"/>
    <xf numFmtId="9" fontId="0" fillId="0" borderId="0" xfId="2" applyFont="1"/>
  </cellXfs>
  <cellStyles count="3">
    <cellStyle name="Millares [0]" xfId="1" builtinId="6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A4"/>
  <sheetViews>
    <sheetView workbookViewId="0">
      <selection activeCell="A5" sqref="A5"/>
    </sheetView>
  </sheetViews>
  <sheetFormatPr baseColWidth="10" defaultRowHeight="15" x14ac:dyDescent="0.25"/>
  <sheetData>
    <row r="1" spans="1:1" x14ac:dyDescent="0.25">
      <c r="A1" s="1" t="s">
        <v>0</v>
      </c>
    </row>
    <row r="3" spans="1:1" x14ac:dyDescent="0.25">
      <c r="A3" t="s">
        <v>1</v>
      </c>
    </row>
    <row r="4" spans="1:1" ht="15.75" x14ac:dyDescent="0.25">
      <c r="A4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C15"/>
  <sheetViews>
    <sheetView tabSelected="1" workbookViewId="0">
      <selection activeCell="B15" sqref="B15"/>
    </sheetView>
  </sheetViews>
  <sheetFormatPr baseColWidth="10" defaultRowHeight="15" x14ac:dyDescent="0.25"/>
  <cols>
    <col min="2" max="2" width="14.140625" bestFit="1" customWidth="1"/>
  </cols>
  <sheetData>
    <row r="1" spans="1:3" x14ac:dyDescent="0.25">
      <c r="A1" t="s">
        <v>23</v>
      </c>
    </row>
    <row r="2" spans="1:3" x14ac:dyDescent="0.25">
      <c r="A2" t="s">
        <v>22</v>
      </c>
    </row>
    <row r="3" spans="1:3" x14ac:dyDescent="0.25">
      <c r="A3" t="s">
        <v>24</v>
      </c>
    </row>
    <row r="4" spans="1:3" x14ac:dyDescent="0.25">
      <c r="A4" t="s">
        <v>25</v>
      </c>
    </row>
    <row r="5" spans="1:3" x14ac:dyDescent="0.25">
      <c r="A5" t="s">
        <v>26</v>
      </c>
    </row>
    <row r="6" spans="1:3" x14ac:dyDescent="0.25">
      <c r="A6" t="s">
        <v>27</v>
      </c>
    </row>
    <row r="8" spans="1:3" x14ac:dyDescent="0.25">
      <c r="A8" s="2" t="s">
        <v>28</v>
      </c>
      <c r="B8" s="4">
        <f>10000000</f>
        <v>10000000</v>
      </c>
    </row>
    <row r="9" spans="1:3" x14ac:dyDescent="0.25">
      <c r="A9" s="2" t="s">
        <v>29</v>
      </c>
      <c r="B9">
        <v>24</v>
      </c>
      <c r="C9" t="s">
        <v>30</v>
      </c>
    </row>
    <row r="10" spans="1:3" x14ac:dyDescent="0.25">
      <c r="A10" s="2" t="s">
        <v>31</v>
      </c>
      <c r="B10" s="6">
        <v>0.14399999999999999</v>
      </c>
      <c r="C10" t="s">
        <v>32</v>
      </c>
    </row>
    <row r="11" spans="1:3" x14ac:dyDescent="0.25">
      <c r="A11" s="2" t="s">
        <v>33</v>
      </c>
      <c r="B11">
        <f>B10/12</f>
        <v>1.1999999999999999E-2</v>
      </c>
    </row>
    <row r="12" spans="1:3" x14ac:dyDescent="0.25">
      <c r="A12" s="2" t="s">
        <v>34</v>
      </c>
      <c r="B12" s="7">
        <f>-PMT(B11,B9,B8)</f>
        <v>482020.65042500792</v>
      </c>
    </row>
    <row r="13" spans="1:3" x14ac:dyDescent="0.25">
      <c r="A13" s="2" t="s">
        <v>35</v>
      </c>
      <c r="B13" s="7">
        <f>B12*B9</f>
        <v>11568495.610200189</v>
      </c>
    </row>
    <row r="14" spans="1:3" x14ac:dyDescent="0.25">
      <c r="A14" s="2" t="s">
        <v>36</v>
      </c>
      <c r="B14" s="7">
        <f>B13-B8</f>
        <v>1568495.6102001891</v>
      </c>
    </row>
    <row r="15" spans="1:3" x14ac:dyDescent="0.25">
      <c r="B15" s="8">
        <f>B14/B8</f>
        <v>0.1568495610200189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topLeftCell="B1" workbookViewId="0">
      <selection activeCell="P15" sqref="P15"/>
    </sheetView>
  </sheetViews>
  <sheetFormatPr baseColWidth="10" defaultRowHeight="15" x14ac:dyDescent="0.25"/>
  <cols>
    <col min="3" max="3" width="15.85546875" customWidth="1"/>
    <col min="5" max="5" width="16.140625" customWidth="1"/>
    <col min="6" max="6" width="17.85546875" customWidth="1"/>
    <col min="7" max="7" width="16.85546875" customWidth="1"/>
    <col min="8" max="8" width="16.85546875" hidden="1" customWidth="1"/>
    <col min="9" max="9" width="17.140625" customWidth="1"/>
    <col min="10" max="10" width="21.42578125" hidden="1" customWidth="1"/>
    <col min="11" max="11" width="42.28515625" customWidth="1"/>
    <col min="12" max="12" width="27.28515625" customWidth="1"/>
  </cols>
  <sheetData>
    <row r="1" spans="1:13" x14ac:dyDescent="0.25">
      <c r="A1" s="2" t="s">
        <v>3</v>
      </c>
      <c r="B1" s="2" t="s">
        <v>4</v>
      </c>
      <c r="C1" s="2" t="s">
        <v>5</v>
      </c>
      <c r="D1" s="2" t="s">
        <v>6</v>
      </c>
      <c r="E1" s="2" t="s">
        <v>15</v>
      </c>
      <c r="F1" s="2" t="s">
        <v>16</v>
      </c>
      <c r="G1" s="2" t="s">
        <v>17</v>
      </c>
      <c r="H1" s="2"/>
      <c r="I1" s="2" t="s">
        <v>18</v>
      </c>
      <c r="J1" s="2" t="s">
        <v>20</v>
      </c>
      <c r="K1" s="2" t="s">
        <v>19</v>
      </c>
      <c r="L1" s="2" t="s">
        <v>19</v>
      </c>
      <c r="M1" s="2" t="s">
        <v>21</v>
      </c>
    </row>
    <row r="2" spans="1:13" x14ac:dyDescent="0.25">
      <c r="A2" t="s">
        <v>7</v>
      </c>
      <c r="B2" t="s">
        <v>11</v>
      </c>
      <c r="C2" s="3">
        <f ca="1">DATE(2000,10,RANDBETWEEN(1,10))</f>
        <v>36808</v>
      </c>
      <c r="D2" s="4">
        <f ca="1">RANDBETWEEN(5000000,7000000)</f>
        <v>5224922</v>
      </c>
      <c r="E2" t="str">
        <f>CONCATENATE(B2," ,",A2)</f>
        <v>perez ,juan</v>
      </c>
      <c r="F2" t="str">
        <f>UPPER(E2)</f>
        <v>PEREZ ,JUAN</v>
      </c>
      <c r="G2" t="str">
        <f>LOWER(F2)</f>
        <v>perez ,juan</v>
      </c>
      <c r="I2" t="str">
        <f>PROPER(G2)</f>
        <v>Perez ,Juan</v>
      </c>
      <c r="J2" t="str">
        <f ca="1">FIXED(D2,0)</f>
        <v>5.224.922</v>
      </c>
      <c r="K2" t="str">
        <f ca="1">CONCATENATE(A2,"  ",B2,"tiene un sueldo base de $",J2)</f>
        <v>juan  pereztiene un sueldo base de $5.224.922</v>
      </c>
      <c r="L2" t="str">
        <f t="shared" ref="L2:L4" ca="1" si="0">CONCATENATE(A2," ",B2," nacio el ",M2)</f>
        <v>juan perez nacio el 9/10/2000</v>
      </c>
      <c r="M2" t="str">
        <f ca="1">CONCATENATE(DAY(C2),"/",MONTH(C2),"/",YEAR(C2))</f>
        <v>9/10/2000</v>
      </c>
    </row>
    <row r="3" spans="1:13" x14ac:dyDescent="0.25">
      <c r="A3" t="s">
        <v>8</v>
      </c>
      <c r="B3" t="s">
        <v>12</v>
      </c>
      <c r="C3" s="3">
        <f t="shared" ref="C3:C5" ca="1" si="1">DATE(2000,10,RANDBETWEEN(1,10))</f>
        <v>36802</v>
      </c>
      <c r="D3" s="4">
        <f t="shared" ref="D3:D5" ca="1" si="2">RANDBETWEEN(5000000,7000000)</f>
        <v>6147361</v>
      </c>
      <c r="E3" t="str">
        <f t="shared" ref="E3:E5" si="3">CONCATENATE(B3," ,",A3)</f>
        <v>gatica ,luis</v>
      </c>
      <c r="F3" t="str">
        <f t="shared" ref="F3:F5" si="4">UPPER(E3)</f>
        <v>GATICA ,LUIS</v>
      </c>
      <c r="G3" t="str">
        <f t="shared" ref="G3:G5" si="5">LOWER(F3)</f>
        <v>gatica ,luis</v>
      </c>
      <c r="I3" t="str">
        <f t="shared" ref="I3:I5" si="6">PROPER(G3)</f>
        <v>Gatica ,Luis</v>
      </c>
      <c r="J3" t="str">
        <f t="shared" ref="J3:J5" ca="1" si="7">FIXED(D3,0)</f>
        <v>6.147.361</v>
      </c>
      <c r="K3" t="str">
        <f t="shared" ref="K3:K5" ca="1" si="8">CONCATENATE(A3,"  ",B3,"tiene un sueldo base de $",J3)</f>
        <v>luis  gaticatiene un sueldo base de $6.147.361</v>
      </c>
      <c r="L3" t="str">
        <f t="shared" ca="1" si="0"/>
        <v>luis gatica nacio el 3/10/2000</v>
      </c>
      <c r="M3" t="str">
        <f t="shared" ref="M3:M5" ca="1" si="9">CONCATENATE(DAY(C3),"/",MONTH(C3),"/",YEAR(C3))</f>
        <v>3/10/2000</v>
      </c>
    </row>
    <row r="4" spans="1:13" x14ac:dyDescent="0.25">
      <c r="A4" t="s">
        <v>9</v>
      </c>
      <c r="B4" t="s">
        <v>13</v>
      </c>
      <c r="C4" s="3">
        <f t="shared" ca="1" si="1"/>
        <v>36801</v>
      </c>
      <c r="D4" s="4">
        <f t="shared" ca="1" si="2"/>
        <v>5281566</v>
      </c>
      <c r="E4" t="str">
        <f t="shared" si="3"/>
        <v>meza ,maria</v>
      </c>
      <c r="F4" t="str">
        <f t="shared" si="4"/>
        <v>MEZA ,MARIA</v>
      </c>
      <c r="G4" t="str">
        <f t="shared" si="5"/>
        <v>meza ,maria</v>
      </c>
      <c r="I4" t="str">
        <f t="shared" si="6"/>
        <v>Meza ,Maria</v>
      </c>
      <c r="J4" t="str">
        <f t="shared" ca="1" si="7"/>
        <v>5.281.566</v>
      </c>
      <c r="K4" t="str">
        <f t="shared" ca="1" si="8"/>
        <v>maria  mezatiene un sueldo base de $5.281.566</v>
      </c>
      <c r="L4" t="str">
        <f t="shared" ca="1" si="0"/>
        <v>maria meza nacio el 2/10/2000</v>
      </c>
      <c r="M4" t="str">
        <f t="shared" ca="1" si="9"/>
        <v>2/10/2000</v>
      </c>
    </row>
    <row r="5" spans="1:13" x14ac:dyDescent="0.25">
      <c r="A5" t="s">
        <v>10</v>
      </c>
      <c r="B5" t="s">
        <v>14</v>
      </c>
      <c r="C5" s="3">
        <f t="shared" ca="1" si="1"/>
        <v>36806</v>
      </c>
      <c r="D5" s="4">
        <f t="shared" ca="1" si="2"/>
        <v>6255281</v>
      </c>
      <c r="E5" t="str">
        <f t="shared" si="3"/>
        <v>muñoz ,elsa</v>
      </c>
      <c r="F5" t="str">
        <f t="shared" si="4"/>
        <v>MUÑOZ ,ELSA</v>
      </c>
      <c r="G5" t="str">
        <f t="shared" si="5"/>
        <v>muñoz ,elsa</v>
      </c>
      <c r="I5" t="str">
        <f t="shared" si="6"/>
        <v>Muñoz ,Elsa</v>
      </c>
      <c r="J5" t="str">
        <f t="shared" ca="1" si="7"/>
        <v>6.255.281</v>
      </c>
      <c r="K5" t="str">
        <f t="shared" ca="1" si="8"/>
        <v>elsa  muñoztiene un sueldo base de $6.255.281</v>
      </c>
      <c r="L5" t="str">
        <f ca="1">CONCATENATE(A5," ",B5," nacio el ",M5)</f>
        <v>elsa muñoz nacio el 7/10/2000</v>
      </c>
      <c r="M5" t="str">
        <f t="shared" ca="1" si="9"/>
        <v>7/10/2000</v>
      </c>
    </row>
    <row r="6" spans="1:13" x14ac:dyDescent="0.25">
      <c r="D6" s="5">
        <f ca="1">SUM(D2:D5)</f>
        <v>22909130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materia</vt:lpstr>
      <vt:lpstr>pago</vt:lpstr>
      <vt:lpstr>texto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Alumno</dc:creator>
  <cp:lastModifiedBy>Alumno</cp:lastModifiedBy>
  <dcterms:created xsi:type="dcterms:W3CDTF">2019-08-21T15:01:39Z</dcterms:created>
  <dcterms:modified xsi:type="dcterms:W3CDTF">2019-08-21T15:55:58Z</dcterms:modified>
</cp:coreProperties>
</file>