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umno\Desktop\"/>
    </mc:Choice>
  </mc:AlternateContent>
  <bookViews>
    <workbookView xWindow="0" yWindow="0" windowWidth="24000" windowHeight="9735" activeTab="2"/>
  </bookViews>
  <sheets>
    <sheet name="Hoja2" sheetId="2" r:id="rId1"/>
    <sheet name="Hoja1" sheetId="1" r:id="rId2"/>
    <sheet name="Hoja4" sheetId="4" r:id="rId3"/>
    <sheet name="Hoja3" sheetId="3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4" l="1"/>
  <c r="E3" i="4"/>
  <c r="E4" i="4"/>
  <c r="E5" i="4"/>
  <c r="E6" i="4"/>
  <c r="E2" i="4"/>
  <c r="C29" i="1"/>
  <c r="D10" i="3"/>
  <c r="D9" i="3"/>
  <c r="D5" i="3"/>
  <c r="D6" i="3"/>
  <c r="D7" i="3"/>
  <c r="D8" i="3"/>
  <c r="D4" i="3"/>
  <c r="C17" i="3"/>
  <c r="C11" i="3"/>
  <c r="B9" i="3"/>
  <c r="B6" i="3"/>
  <c r="B7" i="3"/>
  <c r="B8" i="3"/>
  <c r="B5" i="3"/>
  <c r="C4" i="1"/>
  <c r="C6" i="1" s="1"/>
</calcChain>
</file>

<file path=xl/sharedStrings.xml><?xml version="1.0" encoding="utf-8"?>
<sst xmlns="http://schemas.openxmlformats.org/spreadsheetml/2006/main" count="48" uniqueCount="43">
  <si>
    <t>ahorro mensual</t>
  </si>
  <si>
    <t>año</t>
  </si>
  <si>
    <t>meses</t>
  </si>
  <si>
    <t>tasa</t>
  </si>
  <si>
    <t>mensual</t>
  </si>
  <si>
    <t>vf</t>
  </si>
  <si>
    <t>¿cunato tengo que ahorrar mensualmente si deseo juntar $10.000.000 en 2 años?</t>
  </si>
  <si>
    <t>Resp.</t>
  </si>
  <si>
    <t>¿cuanto tiempo debe ahorrar para reunir $10.000.000 SI MENSUALMENTE PAGO $100.000?</t>
  </si>
  <si>
    <t xml:space="preserve">hoy nacio mi y creoque se ira a la universidad a los 18 años </t>
  </si>
  <si>
    <t>¿cuanto debo ahorrar para pagarlos al contado?</t>
  </si>
  <si>
    <t>resp</t>
  </si>
  <si>
    <t>uf</t>
  </si>
  <si>
    <t>valor uf</t>
  </si>
  <si>
    <t>valor pesos</t>
  </si>
  <si>
    <t>periodo</t>
  </si>
  <si>
    <t>item</t>
  </si>
  <si>
    <t>flujo</t>
  </si>
  <si>
    <t>inversion inicial</t>
  </si>
  <si>
    <t>TIR</t>
  </si>
  <si>
    <t xml:space="preserve">tasa maxima que se puede </t>
  </si>
  <si>
    <t>exigir a un proyecto o</t>
  </si>
  <si>
    <t>cuando van es cero.</t>
  </si>
  <si>
    <t>Tasa de descuento</t>
  </si>
  <si>
    <t xml:space="preserve">es la tasa que el dueño </t>
  </si>
  <si>
    <t>exige a sus proyectos</t>
  </si>
  <si>
    <t>VAN</t>
  </si>
  <si>
    <t>flujo descontados</t>
  </si>
  <si>
    <t>UNA PERSONMA TIENE UN HIJO Y DESIDE AHORRA $10.000.000 EN LA CUENTA DE AFP DE SU HIJO</t>
  </si>
  <si>
    <t>¿CUANTO DINERO RETIRA SU HIJO CUANDO SE JUBILE A LOS 65 AÑOS?</t>
  </si>
  <si>
    <t>monto ahorrado</t>
  </si>
  <si>
    <t>monto mensuAL</t>
  </si>
  <si>
    <t>años</t>
  </si>
  <si>
    <t>tasa mensual</t>
  </si>
  <si>
    <t>c1</t>
  </si>
  <si>
    <t>c2</t>
  </si>
  <si>
    <t>pe</t>
  </si>
  <si>
    <t>pc</t>
  </si>
  <si>
    <t>examen</t>
  </si>
  <si>
    <t>ins</t>
  </si>
  <si>
    <t>nota</t>
  </si>
  <si>
    <t>ponderacion</t>
  </si>
  <si>
    <t>% ponderacion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</si>
</sst>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1" formatCode="_-* #,##0_-;\-* #,##0_-;_-* &quot;-&quot;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8">
    <xf numFmtId="0" fontId="0" fillId="0" borderId="0" xfId="0"/>
    <xf numFmtId="10" fontId="0" fillId="0" borderId="0" xfId="0" applyNumberFormat="1"/>
    <xf numFmtId="8" fontId="0" fillId="0" borderId="0" xfId="0" applyNumberFormat="1"/>
    <xf numFmtId="41" fontId="0" fillId="0" borderId="0" xfId="1" applyFont="1"/>
    <xf numFmtId="3" fontId="0" fillId="0" borderId="0" xfId="0" applyNumberFormat="1"/>
    <xf numFmtId="14" fontId="0" fillId="0" borderId="0" xfId="0" applyNumberFormat="1"/>
    <xf numFmtId="9" fontId="0" fillId="0" borderId="0" xfId="0" applyNumberFormat="1"/>
    <xf numFmtId="0" fontId="2" fillId="0" borderId="0" xfId="0" applyFont="1"/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4"/>
  <sheetViews>
    <sheetView workbookViewId="0">
      <selection activeCell="H9" sqref="H9"/>
    </sheetView>
  </sheetViews>
  <sheetFormatPr baseColWidth="10" defaultRowHeight="15" x14ac:dyDescent="0.25"/>
  <sheetData>
    <row r="2" spans="2:5" x14ac:dyDescent="0.25">
      <c r="B2" t="s">
        <v>12</v>
      </c>
      <c r="C2" t="s">
        <v>13</v>
      </c>
      <c r="D2" t="s">
        <v>14</v>
      </c>
      <c r="E2" t="s">
        <v>12</v>
      </c>
    </row>
    <row r="3" spans="2:5" x14ac:dyDescent="0.25">
      <c r="B3" s="5">
        <v>43717</v>
      </c>
      <c r="C3">
        <v>28048.53</v>
      </c>
      <c r="D3">
        <v>100000</v>
      </c>
      <c r="E3">
        <v>3.5651999999999999</v>
      </c>
    </row>
    <row r="4" spans="2:5" x14ac:dyDescent="0.25">
      <c r="B4" s="5">
        <v>43352</v>
      </c>
      <c r="C4">
        <v>27319.21</v>
      </c>
      <c r="D4">
        <v>100000</v>
      </c>
      <c r="E4">
        <v>3.6604000000000001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29"/>
  <sheetViews>
    <sheetView topLeftCell="A7" zoomScale="112" zoomScaleNormal="112" workbookViewId="0">
      <selection activeCell="F27" sqref="F27"/>
    </sheetView>
  </sheetViews>
  <sheetFormatPr baseColWidth="10" defaultRowHeight="15" x14ac:dyDescent="0.25"/>
  <cols>
    <col min="2" max="2" width="14.28515625" customWidth="1"/>
    <col min="3" max="3" width="14.85546875" bestFit="1" customWidth="1"/>
  </cols>
  <sheetData>
    <row r="2" spans="2:4" x14ac:dyDescent="0.25">
      <c r="B2" t="s">
        <v>0</v>
      </c>
      <c r="C2">
        <v>100000</v>
      </c>
    </row>
    <row r="3" spans="2:4" x14ac:dyDescent="0.25">
      <c r="B3" t="s">
        <v>1</v>
      </c>
      <c r="C3">
        <v>18</v>
      </c>
    </row>
    <row r="4" spans="2:4" x14ac:dyDescent="0.25">
      <c r="B4" t="s">
        <v>2</v>
      </c>
      <c r="C4">
        <f>C3*12</f>
        <v>216</v>
      </c>
    </row>
    <row r="5" spans="2:4" x14ac:dyDescent="0.25">
      <c r="B5" t="s">
        <v>3</v>
      </c>
      <c r="C5" s="1">
        <v>3.0000000000000001E-3</v>
      </c>
      <c r="D5" t="s">
        <v>4</v>
      </c>
    </row>
    <row r="6" spans="2:4" x14ac:dyDescent="0.25">
      <c r="B6" t="s">
        <v>5</v>
      </c>
      <c r="C6" s="2">
        <f>-FV(C5,C4,C2)</f>
        <v>30328666.583504032</v>
      </c>
    </row>
    <row r="8" spans="2:4" x14ac:dyDescent="0.25">
      <c r="B8" t="s">
        <v>6</v>
      </c>
    </row>
    <row r="9" spans="2:4" x14ac:dyDescent="0.25">
      <c r="B9" t="s">
        <v>7</v>
      </c>
      <c r="C9" s="4">
        <v>402000</v>
      </c>
    </row>
    <row r="12" spans="2:4" x14ac:dyDescent="0.25">
      <c r="B12" t="s">
        <v>8</v>
      </c>
    </row>
    <row r="13" spans="2:4" x14ac:dyDescent="0.25">
      <c r="B13" t="s">
        <v>7</v>
      </c>
      <c r="C13">
        <v>88</v>
      </c>
    </row>
    <row r="15" spans="2:4" x14ac:dyDescent="0.25">
      <c r="B15" t="s">
        <v>9</v>
      </c>
    </row>
    <row r="16" spans="2:4" x14ac:dyDescent="0.25">
      <c r="B16" t="s">
        <v>10</v>
      </c>
    </row>
    <row r="17" spans="2:3" x14ac:dyDescent="0.25">
      <c r="B17" t="s">
        <v>11</v>
      </c>
      <c r="C17" s="4">
        <v>82430</v>
      </c>
    </row>
    <row r="20" spans="2:3" x14ac:dyDescent="0.25">
      <c r="B20" s="7" t="s">
        <v>28</v>
      </c>
    </row>
    <row r="21" spans="2:3" x14ac:dyDescent="0.25">
      <c r="B21" t="s">
        <v>29</v>
      </c>
    </row>
    <row r="23" spans="2:3" x14ac:dyDescent="0.25">
      <c r="B23" t="s">
        <v>30</v>
      </c>
      <c r="C23" s="4">
        <v>1000000</v>
      </c>
    </row>
    <row r="24" spans="2:3" x14ac:dyDescent="0.25">
      <c r="B24" t="s">
        <v>31</v>
      </c>
      <c r="C24">
        <v>0</v>
      </c>
    </row>
    <row r="25" spans="2:3" x14ac:dyDescent="0.25">
      <c r="B25" t="s">
        <v>32</v>
      </c>
      <c r="C25">
        <v>65</v>
      </c>
    </row>
    <row r="26" spans="2:3" x14ac:dyDescent="0.25">
      <c r="B26" t="s">
        <v>2</v>
      </c>
      <c r="C26">
        <v>780</v>
      </c>
    </row>
    <row r="27" spans="2:3" x14ac:dyDescent="0.25">
      <c r="B27" t="s">
        <v>3</v>
      </c>
      <c r="C27" s="1">
        <v>6.0999999999999999E-2</v>
      </c>
    </row>
    <row r="28" spans="2:3" x14ac:dyDescent="0.25">
      <c r="B28" t="s">
        <v>33</v>
      </c>
      <c r="C28">
        <v>5.0833329999999998E-3</v>
      </c>
    </row>
    <row r="29" spans="2:3" x14ac:dyDescent="0.25">
      <c r="B29" t="s">
        <v>5</v>
      </c>
      <c r="C29" s="2">
        <f>-FV(C28,C26,C24,C23)</f>
        <v>52193400.283103548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7"/>
  <sheetViews>
    <sheetView tabSelected="1" workbookViewId="0">
      <selection activeCell="E8" sqref="E8"/>
    </sheetView>
  </sheetViews>
  <sheetFormatPr baseColWidth="10" defaultRowHeight="15" x14ac:dyDescent="0.25"/>
  <cols>
    <col min="4" max="4" width="15.140625" customWidth="1"/>
  </cols>
  <sheetData>
    <row r="1" spans="2:5" x14ac:dyDescent="0.25">
      <c r="B1" t="s">
        <v>39</v>
      </c>
      <c r="C1" t="s">
        <v>40</v>
      </c>
      <c r="D1" t="s">
        <v>42</v>
      </c>
      <c r="E1" t="s">
        <v>41</v>
      </c>
    </row>
    <row r="2" spans="2:5" x14ac:dyDescent="0.25">
      <c r="B2" t="s">
        <v>34</v>
      </c>
      <c r="C2">
        <v>3</v>
      </c>
      <c r="D2" s="6">
        <v>0.2</v>
      </c>
      <c r="E2">
        <f>ROUND(C2*D2,2)</f>
        <v>0.6</v>
      </c>
    </row>
    <row r="3" spans="2:5" x14ac:dyDescent="0.25">
      <c r="B3" t="s">
        <v>35</v>
      </c>
      <c r="C3">
        <v>5</v>
      </c>
      <c r="D3" s="6">
        <v>0.2</v>
      </c>
      <c r="E3">
        <f t="shared" ref="E3:E7" si="0">ROUND(C3*D3,2)</f>
        <v>1</v>
      </c>
    </row>
    <row r="4" spans="2:5" x14ac:dyDescent="0.25">
      <c r="B4" t="s">
        <v>36</v>
      </c>
      <c r="C4">
        <v>4.3</v>
      </c>
      <c r="D4" s="6">
        <v>0.15</v>
      </c>
      <c r="E4">
        <f t="shared" si="0"/>
        <v>0.65</v>
      </c>
    </row>
    <row r="5" spans="2:5" x14ac:dyDescent="0.25">
      <c r="B5" t="s">
        <v>37</v>
      </c>
      <c r="C5">
        <v>1</v>
      </c>
      <c r="D5" s="6">
        <v>0.15</v>
      </c>
      <c r="E5">
        <f t="shared" si="0"/>
        <v>0.15</v>
      </c>
    </row>
    <row r="6" spans="2:5" x14ac:dyDescent="0.25">
      <c r="B6" t="s">
        <v>38</v>
      </c>
      <c r="C6">
        <v>5.32</v>
      </c>
      <c r="D6" s="6">
        <v>0.3</v>
      </c>
      <c r="E6">
        <f t="shared" si="0"/>
        <v>1.6</v>
      </c>
    </row>
    <row r="7" spans="2:5" x14ac:dyDescent="0.25">
      <c r="E7">
        <f>SUM(E2:E6)</f>
        <v>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17"/>
  <sheetViews>
    <sheetView workbookViewId="0">
      <selection activeCell="F9" sqref="F9"/>
    </sheetView>
  </sheetViews>
  <sheetFormatPr baseColWidth="10" defaultRowHeight="15" x14ac:dyDescent="0.25"/>
  <cols>
    <col min="2" max="2" width="15.140625" customWidth="1"/>
  </cols>
  <sheetData>
    <row r="3" spans="1:4" x14ac:dyDescent="0.25">
      <c r="A3" t="s">
        <v>15</v>
      </c>
      <c r="B3" t="s">
        <v>16</v>
      </c>
      <c r="C3" t="s">
        <v>17</v>
      </c>
      <c r="D3" t="s">
        <v>27</v>
      </c>
    </row>
    <row r="4" spans="1:4" x14ac:dyDescent="0.25">
      <c r="A4">
        <v>0</v>
      </c>
      <c r="B4" t="s">
        <v>18</v>
      </c>
      <c r="C4" s="4">
        <v>-2500000</v>
      </c>
      <c r="D4">
        <f>C4/(1+$C$15)^A4</f>
        <v>-2500000</v>
      </c>
    </row>
    <row r="5" spans="1:4" x14ac:dyDescent="0.25">
      <c r="A5">
        <v>1</v>
      </c>
      <c r="B5" t="str">
        <f>CONCATENATE("flujo año ",A5)</f>
        <v>flujo año 1</v>
      </c>
      <c r="C5" s="3">
        <v>890000</v>
      </c>
      <c r="D5" s="3">
        <f t="shared" ref="D5:D9" si="0">C5/(1+$C$15)^A5</f>
        <v>794642.85714285704</v>
      </c>
    </row>
    <row r="6" spans="1:4" x14ac:dyDescent="0.25">
      <c r="A6">
        <v>2</v>
      </c>
      <c r="B6" t="str">
        <f t="shared" ref="B6:B9" si="1">CONCATENATE("flujo año ",A6)</f>
        <v>flujo año 2</v>
      </c>
      <c r="C6" s="3">
        <v>890000</v>
      </c>
      <c r="D6" s="3">
        <f t="shared" si="0"/>
        <v>709502.55102040805</v>
      </c>
    </row>
    <row r="7" spans="1:4" x14ac:dyDescent="0.25">
      <c r="A7">
        <v>3</v>
      </c>
      <c r="B7" t="str">
        <f t="shared" si="1"/>
        <v>flujo año 3</v>
      </c>
      <c r="C7" s="3">
        <v>950000</v>
      </c>
      <c r="D7" s="3">
        <f t="shared" si="0"/>
        <v>676191.23542274034</v>
      </c>
    </row>
    <row r="8" spans="1:4" x14ac:dyDescent="0.25">
      <c r="A8">
        <v>4</v>
      </c>
      <c r="B8" t="str">
        <f t="shared" si="1"/>
        <v>flujo año 4</v>
      </c>
      <c r="C8" s="3">
        <v>950000</v>
      </c>
      <c r="D8" s="3">
        <f t="shared" si="0"/>
        <v>603742.1744845896</v>
      </c>
    </row>
    <row r="9" spans="1:4" x14ac:dyDescent="0.25">
      <c r="A9">
        <v>5</v>
      </c>
      <c r="B9" t="str">
        <f>CONCATENATE("flujo año ",A9)</f>
        <v>flujo año 5</v>
      </c>
      <c r="C9" s="3">
        <v>1200000</v>
      </c>
      <c r="D9" s="3">
        <f t="shared" si="0"/>
        <v>680912.22686231905</v>
      </c>
    </row>
    <row r="10" spans="1:4" x14ac:dyDescent="0.25">
      <c r="D10" s="3">
        <f>SUM(D4:D9)</f>
        <v>964991.04493291408</v>
      </c>
    </row>
    <row r="11" spans="1:4" x14ac:dyDescent="0.25">
      <c r="B11" t="s">
        <v>19</v>
      </c>
      <c r="C11" s="6">
        <f>IRR(C4:C9)</f>
        <v>0.25936130055354245</v>
      </c>
      <c r="D11" t="s">
        <v>20</v>
      </c>
    </row>
    <row r="12" spans="1:4" x14ac:dyDescent="0.25">
      <c r="D12" t="s">
        <v>21</v>
      </c>
    </row>
    <row r="13" spans="1:4" x14ac:dyDescent="0.25">
      <c r="D13" t="s">
        <v>22</v>
      </c>
    </row>
    <row r="15" spans="1:4" x14ac:dyDescent="0.25">
      <c r="B15" t="s">
        <v>23</v>
      </c>
      <c r="C15" s="6">
        <v>0.12</v>
      </c>
      <c r="D15" t="s">
        <v>24</v>
      </c>
    </row>
    <row r="16" spans="1:4" x14ac:dyDescent="0.25">
      <c r="D16" t="s">
        <v>25</v>
      </c>
    </row>
    <row r="17" spans="2:3" x14ac:dyDescent="0.25">
      <c r="B17" t="s">
        <v>26</v>
      </c>
      <c r="C17" s="4">
        <f>C4+NPV(C15,C5:C9)</f>
        <v>964991.0449329135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Hoja2</vt:lpstr>
      <vt:lpstr>Hoja1</vt:lpstr>
      <vt:lpstr>Hoja4</vt:lpstr>
      <vt:lpstr>Hoja3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Alumno</dc:creator>
  <cp:lastModifiedBy>Alumno</cp:lastModifiedBy>
  <dcterms:created xsi:type="dcterms:W3CDTF">2019-09-09T15:35:48Z</dcterms:created>
  <dcterms:modified xsi:type="dcterms:W3CDTF">2019-09-09T16:39:18Z</dcterms:modified>
</cp:coreProperties>
</file>