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umno\Downloads\"/>
    </mc:Choice>
  </mc:AlternateContent>
  <xr:revisionPtr revIDLastSave="0" documentId="8_{B6BA9A98-45D8-4206-A212-84A0C23BA82A}" xr6:coauthVersionLast="36" xr6:coauthVersionMax="36" xr10:uidLastSave="{00000000-0000-0000-0000-000000000000}"/>
  <bookViews>
    <workbookView xWindow="0" yWindow="0" windowWidth="20490" windowHeight="7530" activeTab="2" xr2:uid="{00000000-000D-0000-FFFF-FFFF00000000}"/>
  </bookViews>
  <sheets>
    <sheet name="indice - coincidir" sheetId="6" r:id="rId1"/>
    <sheet name="Ej1" sheetId="1" r:id="rId2"/>
    <sheet name="Ej2" sheetId="3" r:id="rId3"/>
    <sheet name="Ej2 (2)" sheetId="7" r:id="rId4"/>
  </sheets>
  <externalReferences>
    <externalReference r:id="rId5"/>
  </externalReferences>
  <definedNames>
    <definedName name="datos">[1]Ej1!$C$3:$N$12</definedName>
    <definedName name="meses">[1]Ej1!$C$2:$N$2</definedName>
    <definedName name="productos">[1]Ej1!$B$3:$B$12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G31" i="7" l="1"/>
  <c r="E30" i="7"/>
  <c r="J16" i="6"/>
  <c r="I12" i="6"/>
  <c r="I10" i="6"/>
  <c r="I7" i="6"/>
  <c r="I5" i="6"/>
  <c r="J12" i="6"/>
  <c r="J7" i="6"/>
  <c r="J14" i="6"/>
  <c r="J10" i="6"/>
  <c r="J5" i="6"/>
  <c r="I14" i="6" l="1"/>
</calcChain>
</file>

<file path=xl/sharedStrings.xml><?xml version="1.0" encoding="utf-8"?>
<sst xmlns="http://schemas.openxmlformats.org/spreadsheetml/2006/main" count="166" uniqueCount="73">
  <si>
    <t>Producto1</t>
  </si>
  <si>
    <t>Producto2</t>
  </si>
  <si>
    <t>Producto3</t>
  </si>
  <si>
    <t>Producto4</t>
  </si>
  <si>
    <t>Producto5</t>
  </si>
  <si>
    <t>Producto6</t>
  </si>
  <si>
    <t>Producto7</t>
  </si>
  <si>
    <t>Producto8</t>
  </si>
  <si>
    <t>Producto9</t>
  </si>
  <si>
    <t>Producto10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</si>
  <si>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</si>
  <si>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</si>
  <si>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</si>
  <si>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</si>
  <si>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</si>
  <si>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</si>
  <si>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</si>
  <si>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</si>
  <si>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</si>
  <si>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</si>
  <si>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</si>
  <si>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</si>
  <si>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Producto</t>
  </si>
  <si>
    <t>Mes</t>
  </si>
  <si>
    <t>Valor</t>
  </si>
  <si>
    <t>Zona 1</t>
  </si>
  <si>
    <t>Zona</t>
  </si>
  <si>
    <t>Zona2</t>
  </si>
  <si>
    <t>permita que a traves de una lista se pueda elegir un producto</t>
  </si>
  <si>
    <t>permita que a traves de una lista se pueda elegir un mes</t>
  </si>
  <si>
    <t>usando coincidir e indice busque el valor para el el producto y mes definido</t>
  </si>
  <si>
    <t>zapatos</t>
  </si>
  <si>
    <t>zapatillas</t>
  </si>
  <si>
    <t>chalas</t>
  </si>
  <si>
    <t>pantuflas</t>
  </si>
  <si>
    <t>alpargatas</t>
  </si>
  <si>
    <t>chanclas</t>
  </si>
  <si>
    <t>botas</t>
  </si>
  <si>
    <t>sandalias</t>
  </si>
  <si>
    <t>running</t>
  </si>
  <si>
    <t>plataformas</t>
  </si>
  <si>
    <t>agregue una tabla que permita posteriormente elegir una zona con validacion de datos</t>
  </si>
  <si>
    <t>permita elegir un mes a partir de los meses de la tabla</t>
  </si>
  <si>
    <t>permita elegir un producto a partir de la lista de productos de la tabla</t>
  </si>
  <si>
    <t>usa las formulas indice y coincidir para elegir el valor correspondiente</t>
  </si>
  <si>
    <t>dia</t>
  </si>
  <si>
    <t>a</t>
  </si>
  <si>
    <t>b</t>
  </si>
  <si>
    <t>c</t>
  </si>
  <si>
    <t xml:space="preserve"> =indice(matriz, fila, columna)</t>
  </si>
  <si>
    <t>a1</t>
  </si>
  <si>
    <t>b2</t>
  </si>
  <si>
    <t>c3</t>
  </si>
  <si>
    <t>Trae desde la tabla1 el valor almacenado en la fila2 columna 3</t>
  </si>
  <si>
    <t>d4</t>
  </si>
  <si>
    <t>e5</t>
  </si>
  <si>
    <t>f6</t>
  </si>
  <si>
    <t>g7</t>
  </si>
  <si>
    <t>columna</t>
  </si>
  <si>
    <t>h8</t>
  </si>
  <si>
    <t>i9</t>
  </si>
  <si>
    <t>fila</t>
  </si>
  <si>
    <t>Zona 2</t>
  </si>
  <si>
    <t xml:space="preserve"> =INDICE((C3:N12;C16:N25);COINCIDIR(E28;$B$3:$B$12;0);COINCIDIR(E29;$C$15:$N$15;0);BUSCARV(E27;H27:I28;2;0))</t>
  </si>
  <si>
    <t xml:space="preserve"> =INDICE(ref;fila;columna;area)</t>
  </si>
  <si>
    <t>BUSCARV(E27;H27:I28;2;0)</t>
  </si>
  <si>
    <t>COINCIDIR(E29;$C$15:$N$15;0)</t>
  </si>
  <si>
    <t>COINCIDIR(E28;$B$3:$B$12;0)</t>
  </si>
  <si>
    <t>Ref</t>
  </si>
  <si>
    <t>Fila</t>
  </si>
  <si>
    <t>Columna</t>
  </si>
  <si>
    <t>Área</t>
  </si>
  <si>
    <t>(C3:N12;C16:N25)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</si>
</sst>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 &quot;$&quot;* #,##0_ ;_ &quot;$&quot;* \-#,##0_ ;_ &quot;$&quot;* &quot;-&quot;_ ;_ @_ "/>
    <numFmt numFmtId="41" formatCode="_ * #,##0_ ;_ * \-#,##0_ ;_ * &quot;-&quot;_ ;_ @_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42" fontId="0" fillId="0" borderId="1" xfId="1" applyFont="1" applyBorder="1"/>
    <xf numFmtId="0" fontId="2" fillId="0" borderId="1" xfId="0" applyFont="1" applyBorder="1"/>
    <xf numFmtId="0" fontId="0" fillId="0" borderId="1" xfId="0" applyFill="1" applyBorder="1"/>
    <xf numFmtId="41" fontId="0" fillId="0" borderId="0" xfId="2" applyFont="1" applyFill="1" applyBorder="1"/>
    <xf numFmtId="41" fontId="0" fillId="0" borderId="1" xfId="2" applyFont="1" applyBorder="1"/>
    <xf numFmtId="41" fontId="2" fillId="0" borderId="1" xfId="2" applyFont="1" applyBorder="1"/>
    <xf numFmtId="41" fontId="0" fillId="0" borderId="0" xfId="2" applyFont="1"/>
    <xf numFmtId="41" fontId="0" fillId="0" borderId="1" xfId="2" applyFont="1" applyFill="1" applyBorder="1"/>
    <xf numFmtId="0" fontId="2" fillId="0" borderId="0" xfId="0" applyFont="1"/>
    <xf numFmtId="0" fontId="0" fillId="0" borderId="0" xfId="1" applyNumberFormat="1" applyFont="1" applyFill="1" applyBorder="1"/>
  </cellXfs>
  <cellStyles count="3">
    <cellStyle name="Millares [0]" xfId="2" builtinId="6"/>
    <cellStyle name="Moneda [0]" xfId="1" builtinId="7"/>
    <cellStyle name="Normal" xfId="0" builtinId="0"/>
  </cellStyles>
  <dxfs count="2">
    <dxf>
      <font>
        <b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%20Soza/Desktop/UDD/_TIC%20Ing%20comerciales/Excel%20basico/ver/HGalaz/2019-1/comercial/TI%20II%20s4/coincidir/Ejercicio%20Indice-Coincidir%202%20resuel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j1"/>
      <sheetName val="Ej2"/>
    </sheetNames>
    <sheetDataSet>
      <sheetData sheetId="0">
        <row r="2">
          <cell r="C2" t="str">
            <v>Enero</v>
          </cell>
          <cell r="D2" t="str">
            <v>Febrero</v>
          </cell>
          <cell r="E2" t="str">
            <v>Marzo</v>
          </cell>
          <cell r="F2" t="str">
            <v>Abril</v>
          </cell>
          <cell r="G2" t="str">
            <v>Mayo</v>
          </cell>
          <cell r="H2" t="str">
            <v>Junio</v>
          </cell>
          <cell r="I2" t="str">
            <v>Julio</v>
          </cell>
          <cell r="J2" t="str">
            <v>Agosto</v>
          </cell>
          <cell r="K2" t="str">
            <v>Septiembre</v>
          </cell>
          <cell r="L2" t="str">
            <v>Octubre</v>
          </cell>
          <cell r="M2" t="str">
            <v>Noviembre</v>
          </cell>
          <cell r="N2" t="str">
            <v>Diciembre</v>
          </cell>
        </row>
        <row r="3">
          <cell r="B3" t="str">
            <v>Producto1</v>
          </cell>
          <cell r="C3">
            <v>6836</v>
          </cell>
          <cell r="D3">
            <v>7730</v>
          </cell>
          <cell r="E3">
            <v>3096</v>
          </cell>
          <cell r="F3">
            <v>9452</v>
          </cell>
          <cell r="G3">
            <v>9229</v>
          </cell>
          <cell r="H3">
            <v>1320</v>
          </cell>
          <cell r="I3">
            <v>6723</v>
          </cell>
          <cell r="J3">
            <v>8342</v>
          </cell>
          <cell r="K3">
            <v>3830</v>
          </cell>
          <cell r="L3">
            <v>6036</v>
          </cell>
          <cell r="M3">
            <v>5121</v>
          </cell>
          <cell r="N3">
            <v>4914</v>
          </cell>
        </row>
        <row r="4">
          <cell r="B4" t="str">
            <v>Producto2</v>
          </cell>
          <cell r="C4">
            <v>3544</v>
          </cell>
          <cell r="D4">
            <v>2021</v>
          </cell>
          <cell r="E4">
            <v>3929</v>
          </cell>
          <cell r="F4">
            <v>7181</v>
          </cell>
          <cell r="G4">
            <v>8226</v>
          </cell>
          <cell r="H4">
            <v>9212</v>
          </cell>
          <cell r="I4">
            <v>1997</v>
          </cell>
          <cell r="J4">
            <v>7942</v>
          </cell>
          <cell r="K4">
            <v>3753</v>
          </cell>
          <cell r="L4">
            <v>5736</v>
          </cell>
          <cell r="M4">
            <v>1144</v>
          </cell>
          <cell r="N4">
            <v>1396</v>
          </cell>
        </row>
        <row r="5">
          <cell r="B5" t="str">
            <v>Producto3</v>
          </cell>
          <cell r="C5">
            <v>4007</v>
          </cell>
          <cell r="D5">
            <v>2583</v>
          </cell>
          <cell r="E5">
            <v>2581</v>
          </cell>
          <cell r="F5">
            <v>8733</v>
          </cell>
          <cell r="G5">
            <v>1304</v>
          </cell>
          <cell r="H5">
            <v>5287</v>
          </cell>
          <cell r="I5">
            <v>7146</v>
          </cell>
          <cell r="J5">
            <v>3862</v>
          </cell>
          <cell r="K5">
            <v>5311</v>
          </cell>
          <cell r="L5">
            <v>3850</v>
          </cell>
          <cell r="M5">
            <v>2688</v>
          </cell>
          <cell r="N5">
            <v>2462</v>
          </cell>
        </row>
        <row r="6">
          <cell r="B6" t="str">
            <v>Producto4</v>
          </cell>
          <cell r="C6">
            <v>6312</v>
          </cell>
          <cell r="D6">
            <v>9743</v>
          </cell>
          <cell r="E6">
            <v>1999</v>
          </cell>
          <cell r="F6">
            <v>2708</v>
          </cell>
          <cell r="G6">
            <v>4888</v>
          </cell>
          <cell r="H6">
            <v>9309</v>
          </cell>
          <cell r="I6">
            <v>2670</v>
          </cell>
          <cell r="J6">
            <v>2194</v>
          </cell>
          <cell r="K6">
            <v>5842</v>
          </cell>
          <cell r="L6">
            <v>9817</v>
          </cell>
          <cell r="M6">
            <v>5996</v>
          </cell>
          <cell r="N6">
            <v>5677</v>
          </cell>
        </row>
        <row r="7">
          <cell r="B7" t="str">
            <v>Producto5</v>
          </cell>
          <cell r="C7">
            <v>5852</v>
          </cell>
          <cell r="D7">
            <v>6987</v>
          </cell>
          <cell r="E7">
            <v>4103</v>
          </cell>
          <cell r="F7">
            <v>4981</v>
          </cell>
          <cell r="G7">
            <v>8107</v>
          </cell>
          <cell r="H7">
            <v>8621</v>
          </cell>
          <cell r="I7">
            <v>1977</v>
          </cell>
          <cell r="J7">
            <v>4870</v>
          </cell>
          <cell r="K7">
            <v>8636</v>
          </cell>
          <cell r="L7">
            <v>9936</v>
          </cell>
          <cell r="M7">
            <v>5777</v>
          </cell>
          <cell r="N7">
            <v>9850</v>
          </cell>
        </row>
        <row r="8">
          <cell r="B8" t="str">
            <v>Producto6</v>
          </cell>
          <cell r="C8">
            <v>8569</v>
          </cell>
          <cell r="D8">
            <v>6456</v>
          </cell>
          <cell r="E8">
            <v>9587</v>
          </cell>
          <cell r="F8">
            <v>1572</v>
          </cell>
          <cell r="G8">
            <v>7463</v>
          </cell>
          <cell r="H8">
            <v>3989</v>
          </cell>
          <cell r="I8">
            <v>4083</v>
          </cell>
          <cell r="J8">
            <v>3363</v>
          </cell>
          <cell r="K8">
            <v>2390</v>
          </cell>
          <cell r="L8">
            <v>3962</v>
          </cell>
          <cell r="M8">
            <v>6614</v>
          </cell>
          <cell r="N8">
            <v>9233</v>
          </cell>
        </row>
        <row r="9">
          <cell r="B9" t="str">
            <v>Producto7</v>
          </cell>
          <cell r="C9">
            <v>7631</v>
          </cell>
          <cell r="D9">
            <v>2650</v>
          </cell>
          <cell r="E9">
            <v>6635</v>
          </cell>
          <cell r="F9">
            <v>3979</v>
          </cell>
          <cell r="G9">
            <v>7460</v>
          </cell>
          <cell r="H9">
            <v>5071</v>
          </cell>
          <cell r="I9">
            <v>2990</v>
          </cell>
          <cell r="J9">
            <v>7299</v>
          </cell>
          <cell r="K9">
            <v>8709</v>
          </cell>
          <cell r="L9">
            <v>3740</v>
          </cell>
          <cell r="M9">
            <v>3254</v>
          </cell>
          <cell r="N9">
            <v>1826</v>
          </cell>
        </row>
        <row r="10">
          <cell r="B10" t="str">
            <v>Producto8</v>
          </cell>
          <cell r="C10">
            <v>9709</v>
          </cell>
          <cell r="D10">
            <v>6830</v>
          </cell>
          <cell r="E10">
            <v>2149</v>
          </cell>
          <cell r="F10">
            <v>7288</v>
          </cell>
          <cell r="G10">
            <v>4773</v>
          </cell>
          <cell r="H10">
            <v>7541</v>
          </cell>
          <cell r="I10">
            <v>3462</v>
          </cell>
          <cell r="J10">
            <v>8149</v>
          </cell>
          <cell r="K10">
            <v>2575</v>
          </cell>
          <cell r="L10">
            <v>7617</v>
          </cell>
          <cell r="M10">
            <v>3125</v>
          </cell>
          <cell r="N10">
            <v>2433</v>
          </cell>
        </row>
        <row r="11">
          <cell r="B11" t="str">
            <v>Producto9</v>
          </cell>
          <cell r="C11">
            <v>8368</v>
          </cell>
          <cell r="D11">
            <v>3403</v>
          </cell>
          <cell r="E11">
            <v>9699</v>
          </cell>
          <cell r="F11">
            <v>3997</v>
          </cell>
          <cell r="G11">
            <v>9526</v>
          </cell>
          <cell r="H11">
            <v>5093</v>
          </cell>
          <cell r="I11">
            <v>6004</v>
          </cell>
          <cell r="J11">
            <v>2467</v>
          </cell>
          <cell r="K11">
            <v>8558</v>
          </cell>
          <cell r="L11">
            <v>6612</v>
          </cell>
          <cell r="M11">
            <v>6920</v>
          </cell>
          <cell r="N11">
            <v>2687</v>
          </cell>
        </row>
        <row r="12">
          <cell r="B12" t="str">
            <v>Producto10</v>
          </cell>
          <cell r="C12">
            <v>1702</v>
          </cell>
          <cell r="D12">
            <v>2494</v>
          </cell>
          <cell r="E12">
            <v>3333</v>
          </cell>
          <cell r="F12">
            <v>1513</v>
          </cell>
          <cell r="G12">
            <v>2645</v>
          </cell>
          <cell r="H12">
            <v>2729</v>
          </cell>
          <cell r="I12">
            <v>5621</v>
          </cell>
          <cell r="J12">
            <v>5927</v>
          </cell>
          <cell r="K12">
            <v>1183</v>
          </cell>
          <cell r="L12">
            <v>4824</v>
          </cell>
          <cell r="M12">
            <v>8910</v>
          </cell>
          <cell r="N12">
            <v>8483</v>
          </cell>
        </row>
      </sheetData>
      <sheetData sheetId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C3:F12" totalsRowShown="0" headerRowDxfId="1">
  <autoFilter ref="C3:F12" xr:uid="{00000000-0009-0000-0100-000001000000}"/>
  <tableColumns count="4">
    <tableColumn id="1" xr3:uid="{00000000-0010-0000-0000-000001000000}" name="dia"/>
    <tableColumn id="2" xr3:uid="{00000000-0010-0000-0000-000002000000}" name="a"/>
    <tableColumn id="3" xr3:uid="{00000000-0010-0000-0000-000003000000}" name="b" dataDxfId="0"/>
    <tableColumn id="4" xr3:uid="{00000000-0010-0000-0000-000004000000}" name="c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J14" sqref="J14"/>
    </sheetView>
  </sheetViews>
  <sheetFormatPr baseColWidth="10" defaultRowHeight="15" x14ac:dyDescent="0.25"/>
  <cols>
    <col min="9" max="9" width="11.85546875" bestFit="1" customWidth="1"/>
  </cols>
  <sheetData>
    <row r="1" spans="1:10" x14ac:dyDescent="0.25">
      <c r="C1">
        <v>1</v>
      </c>
      <c r="D1">
        <v>2</v>
      </c>
      <c r="E1" s="10">
        <v>3</v>
      </c>
    </row>
    <row r="2" spans="1:10" x14ac:dyDescent="0.25">
      <c r="E2" s="10"/>
    </row>
    <row r="3" spans="1:10" x14ac:dyDescent="0.25">
      <c r="A3">
        <v>1</v>
      </c>
      <c r="C3" s="10" t="s">
        <v>45</v>
      </c>
      <c r="D3" s="10" t="s">
        <v>46</v>
      </c>
      <c r="E3" s="10" t="s">
        <v>47</v>
      </c>
      <c r="F3" s="10" t="s">
        <v>48</v>
      </c>
      <c r="J3" s="10" t="s">
        <v>49</v>
      </c>
    </row>
    <row r="4" spans="1:10" x14ac:dyDescent="0.25">
      <c r="A4">
        <v>2</v>
      </c>
      <c r="C4" t="s">
        <v>50</v>
      </c>
      <c r="D4">
        <v>864</v>
      </c>
      <c r="E4" s="10">
        <v>984</v>
      </c>
      <c r="F4">
        <v>846</v>
      </c>
    </row>
    <row r="5" spans="1:10" x14ac:dyDescent="0.25">
      <c r="A5">
        <v>3</v>
      </c>
      <c r="C5" t="s">
        <v>51</v>
      </c>
      <c r="D5">
        <v>865</v>
      </c>
      <c r="E5" s="10">
        <v>1000</v>
      </c>
      <c r="F5">
        <v>954</v>
      </c>
      <c r="I5">
        <f>INDEX(Tabla1[],2,3)</f>
        <v>1000</v>
      </c>
      <c r="J5" s="10" t="str">
        <f ca="1">_xlfn.FORMULATEXT(I5)</f>
        <v>=INDICE(Tabla1;2;3)</v>
      </c>
    </row>
    <row r="6" spans="1:10" x14ac:dyDescent="0.25">
      <c r="A6">
        <v>4</v>
      </c>
      <c r="C6" t="s">
        <v>52</v>
      </c>
      <c r="D6">
        <v>813</v>
      </c>
      <c r="E6" s="10">
        <v>999</v>
      </c>
      <c r="F6">
        <v>910</v>
      </c>
      <c r="J6" t="s">
        <v>53</v>
      </c>
    </row>
    <row r="7" spans="1:10" x14ac:dyDescent="0.25">
      <c r="A7">
        <v>5</v>
      </c>
      <c r="C7" t="s">
        <v>54</v>
      </c>
      <c r="D7">
        <v>902</v>
      </c>
      <c r="E7" s="10">
        <v>828</v>
      </c>
      <c r="F7">
        <v>949</v>
      </c>
      <c r="I7">
        <f>INDEX(C3:F12,2,3)</f>
        <v>984</v>
      </c>
      <c r="J7" s="10" t="str">
        <f ca="1">_xlfn.FORMULATEXT(I7)</f>
        <v>=INDICE(C3:F12;2;3)</v>
      </c>
    </row>
    <row r="8" spans="1:10" x14ac:dyDescent="0.25">
      <c r="A8">
        <v>6</v>
      </c>
      <c r="C8" t="s">
        <v>55</v>
      </c>
      <c r="D8">
        <v>929</v>
      </c>
      <c r="E8" s="10">
        <v>947</v>
      </c>
      <c r="F8">
        <v>867</v>
      </c>
    </row>
    <row r="9" spans="1:10" x14ac:dyDescent="0.25">
      <c r="A9" s="10">
        <v>7</v>
      </c>
      <c r="B9" s="10"/>
      <c r="C9" s="10" t="s">
        <v>56</v>
      </c>
      <c r="D9" s="10">
        <v>888</v>
      </c>
      <c r="E9" s="10">
        <v>824</v>
      </c>
      <c r="F9" s="10">
        <v>867</v>
      </c>
    </row>
    <row r="10" spans="1:10" x14ac:dyDescent="0.25">
      <c r="C10" t="s">
        <v>57</v>
      </c>
      <c r="D10">
        <v>912</v>
      </c>
      <c r="E10" s="10">
        <v>978</v>
      </c>
      <c r="F10">
        <v>944</v>
      </c>
      <c r="H10" t="s">
        <v>58</v>
      </c>
      <c r="I10">
        <f>MATCH("b",C3:F3,0)</f>
        <v>3</v>
      </c>
      <c r="J10" s="10" t="str">
        <f ca="1">_xlfn.FORMULATEXT(I10)</f>
        <v>=COINCIDIR("b";C3:F3;0)</v>
      </c>
    </row>
    <row r="11" spans="1:10" x14ac:dyDescent="0.25">
      <c r="C11" t="s">
        <v>59</v>
      </c>
      <c r="D11">
        <v>914</v>
      </c>
      <c r="E11" s="10">
        <v>869</v>
      </c>
      <c r="F11">
        <v>865</v>
      </c>
    </row>
    <row r="12" spans="1:10" x14ac:dyDescent="0.25">
      <c r="C12" t="s">
        <v>60</v>
      </c>
      <c r="D12">
        <v>868</v>
      </c>
      <c r="E12" s="10">
        <v>918</v>
      </c>
      <c r="F12">
        <v>988</v>
      </c>
      <c r="H12" t="s">
        <v>61</v>
      </c>
      <c r="I12">
        <f>MATCH("f6",C3:C12,0)</f>
        <v>7</v>
      </c>
      <c r="J12" s="10" t="str">
        <f ca="1">_xlfn.FORMULATEXT(I12)</f>
        <v>=COINCIDIR("f6";C3:C12;0)</v>
      </c>
    </row>
    <row r="14" spans="1:10" x14ac:dyDescent="0.25">
      <c r="I14">
        <f>INDEX(C3:F12,I12,I10)</f>
        <v>824</v>
      </c>
      <c r="J14" s="10" t="str">
        <f ca="1">_xlfn.FORMULATEXT(I14)</f>
        <v>=INDICE(C3:F12;I12;I10)</v>
      </c>
    </row>
    <row r="16" spans="1:10" x14ac:dyDescent="0.25">
      <c r="J16">
        <f>INDEX(C3:F12,7,3)</f>
        <v>824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N17"/>
  <sheetViews>
    <sheetView workbookViewId="0">
      <selection activeCell="E18" sqref="E18"/>
    </sheetView>
  </sheetViews>
  <sheetFormatPr baseColWidth="10" defaultRowHeight="15" x14ac:dyDescent="0.25"/>
  <cols>
    <col min="1" max="16384" width="11.42578125" style="8"/>
  </cols>
  <sheetData>
    <row r="2" spans="2:14" x14ac:dyDescent="0.25">
      <c r="B2" s="6"/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7" t="s">
        <v>16</v>
      </c>
      <c r="J2" s="7" t="s">
        <v>17</v>
      </c>
      <c r="K2" s="7" t="s">
        <v>18</v>
      </c>
      <c r="L2" s="7" t="s">
        <v>19</v>
      </c>
      <c r="M2" s="7" t="s">
        <v>20</v>
      </c>
      <c r="N2" s="7" t="s">
        <v>21</v>
      </c>
    </row>
    <row r="3" spans="2:14" x14ac:dyDescent="0.25">
      <c r="B3" s="7" t="s">
        <v>31</v>
      </c>
      <c r="C3" s="6">
        <v>6836</v>
      </c>
      <c r="D3" s="6">
        <v>7730</v>
      </c>
      <c r="E3" s="6">
        <v>3096</v>
      </c>
      <c r="F3" s="6">
        <v>9452</v>
      </c>
      <c r="G3" s="6">
        <v>9229</v>
      </c>
      <c r="H3" s="6">
        <v>1320</v>
      </c>
      <c r="I3" s="6">
        <v>6723</v>
      </c>
      <c r="J3" s="6">
        <v>8342</v>
      </c>
      <c r="K3" s="6">
        <v>3830</v>
      </c>
      <c r="L3" s="6">
        <v>6036</v>
      </c>
      <c r="M3" s="6">
        <v>5121</v>
      </c>
      <c r="N3" s="6">
        <v>4914</v>
      </c>
    </row>
    <row r="4" spans="2:14" x14ac:dyDescent="0.25">
      <c r="B4" s="7" t="s">
        <v>32</v>
      </c>
      <c r="C4" s="6">
        <v>3544</v>
      </c>
      <c r="D4" s="6">
        <v>2021</v>
      </c>
      <c r="E4" s="6">
        <v>3929</v>
      </c>
      <c r="F4" s="6">
        <v>7181</v>
      </c>
      <c r="G4" s="6">
        <v>8226</v>
      </c>
      <c r="H4" s="6">
        <v>9212</v>
      </c>
      <c r="I4" s="6">
        <v>1997</v>
      </c>
      <c r="J4" s="6">
        <v>7942</v>
      </c>
      <c r="K4" s="6">
        <v>3753</v>
      </c>
      <c r="L4" s="6">
        <v>5736</v>
      </c>
      <c r="M4" s="6">
        <v>1144</v>
      </c>
      <c r="N4" s="6">
        <v>1396</v>
      </c>
    </row>
    <row r="5" spans="2:14" x14ac:dyDescent="0.25">
      <c r="B5" s="7" t="s">
        <v>33</v>
      </c>
      <c r="C5" s="6">
        <v>4007</v>
      </c>
      <c r="D5" s="6">
        <v>2583</v>
      </c>
      <c r="E5" s="6">
        <v>2581</v>
      </c>
      <c r="F5" s="6">
        <v>8733</v>
      </c>
      <c r="G5" s="6">
        <v>1304</v>
      </c>
      <c r="H5" s="6">
        <v>5287</v>
      </c>
      <c r="I5" s="6">
        <v>7146</v>
      </c>
      <c r="J5" s="6">
        <v>3862</v>
      </c>
      <c r="K5" s="6">
        <v>5311</v>
      </c>
      <c r="L5" s="6">
        <v>3850</v>
      </c>
      <c r="M5" s="6">
        <v>2688</v>
      </c>
      <c r="N5" s="6">
        <v>2462</v>
      </c>
    </row>
    <row r="6" spans="2:14" x14ac:dyDescent="0.25">
      <c r="B6" s="7" t="s">
        <v>34</v>
      </c>
      <c r="C6" s="6">
        <v>6312</v>
      </c>
      <c r="D6" s="6">
        <v>9743</v>
      </c>
      <c r="E6" s="6">
        <v>1999</v>
      </c>
      <c r="F6" s="6">
        <v>2708</v>
      </c>
      <c r="G6" s="6">
        <v>4888</v>
      </c>
      <c r="H6" s="6">
        <v>9309</v>
      </c>
      <c r="I6" s="6">
        <v>2670</v>
      </c>
      <c r="J6" s="6">
        <v>2194</v>
      </c>
      <c r="K6" s="6">
        <v>5842</v>
      </c>
      <c r="L6" s="6">
        <v>9817</v>
      </c>
      <c r="M6" s="6">
        <v>5996</v>
      </c>
      <c r="N6" s="6">
        <v>5677</v>
      </c>
    </row>
    <row r="7" spans="2:14" x14ac:dyDescent="0.25">
      <c r="B7" s="7" t="s">
        <v>35</v>
      </c>
      <c r="C7" s="6">
        <v>5852</v>
      </c>
      <c r="D7" s="6">
        <v>6987</v>
      </c>
      <c r="E7" s="6">
        <v>4103</v>
      </c>
      <c r="F7" s="6">
        <v>4981</v>
      </c>
      <c r="G7" s="6">
        <v>8107</v>
      </c>
      <c r="H7" s="6">
        <v>8621</v>
      </c>
      <c r="I7" s="6">
        <v>1977</v>
      </c>
      <c r="J7" s="6">
        <v>4870</v>
      </c>
      <c r="K7" s="6">
        <v>8636</v>
      </c>
      <c r="L7" s="6">
        <v>9936</v>
      </c>
      <c r="M7" s="6">
        <v>5777</v>
      </c>
      <c r="N7" s="6">
        <v>9850</v>
      </c>
    </row>
    <row r="8" spans="2:14" x14ac:dyDescent="0.25">
      <c r="B8" s="7" t="s">
        <v>36</v>
      </c>
      <c r="C8" s="6">
        <v>8569</v>
      </c>
      <c r="D8" s="6">
        <v>6456</v>
      </c>
      <c r="E8" s="6">
        <v>9587</v>
      </c>
      <c r="F8" s="6">
        <v>1572</v>
      </c>
      <c r="G8" s="6">
        <v>7463</v>
      </c>
      <c r="H8" s="6">
        <v>3989</v>
      </c>
      <c r="I8" s="6">
        <v>4083</v>
      </c>
      <c r="J8" s="6">
        <v>3363</v>
      </c>
      <c r="K8" s="6">
        <v>2390</v>
      </c>
      <c r="L8" s="6">
        <v>3962</v>
      </c>
      <c r="M8" s="6">
        <v>6614</v>
      </c>
      <c r="N8" s="6">
        <v>9233</v>
      </c>
    </row>
    <row r="9" spans="2:14" x14ac:dyDescent="0.25">
      <c r="B9" s="7" t="s">
        <v>37</v>
      </c>
      <c r="C9" s="6">
        <v>7631</v>
      </c>
      <c r="D9" s="6">
        <v>2650</v>
      </c>
      <c r="E9" s="6">
        <v>6635</v>
      </c>
      <c r="F9" s="6">
        <v>3979</v>
      </c>
      <c r="G9" s="6">
        <v>7460</v>
      </c>
      <c r="H9" s="6">
        <v>5071</v>
      </c>
      <c r="I9" s="6">
        <v>2990</v>
      </c>
      <c r="J9" s="6">
        <v>7299</v>
      </c>
      <c r="K9" s="6">
        <v>8709</v>
      </c>
      <c r="L9" s="6">
        <v>3740</v>
      </c>
      <c r="M9" s="6">
        <v>3254</v>
      </c>
      <c r="N9" s="6">
        <v>1826</v>
      </c>
    </row>
    <row r="10" spans="2:14" x14ac:dyDescent="0.25">
      <c r="B10" s="7" t="s">
        <v>38</v>
      </c>
      <c r="C10" s="6">
        <v>9709</v>
      </c>
      <c r="D10" s="6">
        <v>6830</v>
      </c>
      <c r="E10" s="6">
        <v>2149</v>
      </c>
      <c r="F10" s="6">
        <v>7288</v>
      </c>
      <c r="G10" s="6">
        <v>4773</v>
      </c>
      <c r="H10" s="6">
        <v>7541</v>
      </c>
      <c r="I10" s="6">
        <v>3462</v>
      </c>
      <c r="J10" s="6">
        <v>8149</v>
      </c>
      <c r="K10" s="6">
        <v>2575</v>
      </c>
      <c r="L10" s="6">
        <v>7617</v>
      </c>
      <c r="M10" s="6">
        <v>3125</v>
      </c>
      <c r="N10" s="6">
        <v>2433</v>
      </c>
    </row>
    <row r="11" spans="2:14" x14ac:dyDescent="0.25">
      <c r="B11" s="7" t="s">
        <v>40</v>
      </c>
      <c r="C11" s="6">
        <v>8368</v>
      </c>
      <c r="D11" s="6">
        <v>3403</v>
      </c>
      <c r="E11" s="6">
        <v>9699</v>
      </c>
      <c r="F11" s="6">
        <v>3997</v>
      </c>
      <c r="G11" s="6">
        <v>9526</v>
      </c>
      <c r="H11" s="6">
        <v>5093</v>
      </c>
      <c r="I11" s="6">
        <v>6004</v>
      </c>
      <c r="J11" s="6">
        <v>2467</v>
      </c>
      <c r="K11" s="6">
        <v>8558</v>
      </c>
      <c r="L11" s="6">
        <v>6612</v>
      </c>
      <c r="M11" s="6">
        <v>6920</v>
      </c>
      <c r="N11" s="6">
        <v>2687</v>
      </c>
    </row>
    <row r="12" spans="2:14" x14ac:dyDescent="0.25">
      <c r="B12" s="7" t="s">
        <v>39</v>
      </c>
      <c r="C12" s="6">
        <v>1702</v>
      </c>
      <c r="D12" s="6">
        <v>2494</v>
      </c>
      <c r="E12" s="6">
        <v>3333</v>
      </c>
      <c r="F12" s="6">
        <v>1513</v>
      </c>
      <c r="G12" s="6">
        <v>2645</v>
      </c>
      <c r="H12" s="6">
        <v>2729</v>
      </c>
      <c r="I12" s="6">
        <v>5621</v>
      </c>
      <c r="J12" s="6">
        <v>5927</v>
      </c>
      <c r="K12" s="6">
        <v>1183</v>
      </c>
      <c r="L12" s="6">
        <v>4824</v>
      </c>
      <c r="M12" s="6">
        <v>8910</v>
      </c>
      <c r="N12" s="6">
        <v>8483</v>
      </c>
    </row>
    <row r="15" spans="2:14" x14ac:dyDescent="0.25">
      <c r="D15" s="6" t="s">
        <v>22</v>
      </c>
      <c r="E15" s="6" t="s">
        <v>34</v>
      </c>
      <c r="H15" s="5">
        <v>1</v>
      </c>
      <c r="I15" s="8" t="s">
        <v>28</v>
      </c>
    </row>
    <row r="16" spans="2:14" x14ac:dyDescent="0.25">
      <c r="D16" s="6" t="s">
        <v>23</v>
      </c>
      <c r="E16" s="6" t="s">
        <v>13</v>
      </c>
      <c r="H16" s="8">
        <v>2</v>
      </c>
      <c r="I16" s="8" t="s">
        <v>29</v>
      </c>
    </row>
    <row r="17" spans="4:9" x14ac:dyDescent="0.25">
      <c r="D17" s="6" t="s">
        <v>24</v>
      </c>
      <c r="E17" s="6">
        <f>INDEX(C3:N12,MATCH(E15,B3:B12,0),MATCH(E16,C2:N2,0))</f>
        <v>2708</v>
      </c>
      <c r="H17" s="8">
        <v>3</v>
      </c>
      <c r="I17" s="8" t="s">
        <v>30</v>
      </c>
    </row>
  </sheetData>
  <dataValidations count="2">
    <dataValidation type="list" allowBlank="1" showInputMessage="1" showErrorMessage="1" sqref="E15" xr:uid="{DD206AF3-9EA3-4936-9828-BF456785EE87}">
      <formula1>$B$3:$B$12</formula1>
    </dataValidation>
    <dataValidation type="list" allowBlank="1" showInputMessage="1" showErrorMessage="1" sqref="E16" xr:uid="{8D41AB03-64A5-43E7-97BC-2E908E5AA43B}">
      <formula1>$C$2:$N$2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N30"/>
  <sheetViews>
    <sheetView tabSelected="1" topLeftCell="A4" zoomScale="63" workbookViewId="0">
      <selection activeCell="H32" sqref="H32"/>
    </sheetView>
  </sheetViews>
  <sheetFormatPr baseColWidth="10" defaultRowHeight="15" x14ac:dyDescent="0.25"/>
  <cols>
    <col min="1" max="16384" width="11.42578125" style="8"/>
  </cols>
  <sheetData>
    <row r="2" spans="2:14" x14ac:dyDescent="0.25">
      <c r="B2" s="7" t="s">
        <v>25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7" t="s">
        <v>16</v>
      </c>
      <c r="J2" s="7" t="s">
        <v>17</v>
      </c>
      <c r="K2" s="7" t="s">
        <v>18</v>
      </c>
      <c r="L2" s="7" t="s">
        <v>19</v>
      </c>
      <c r="M2" s="7" t="s">
        <v>20</v>
      </c>
      <c r="N2" s="7" t="s">
        <v>21</v>
      </c>
    </row>
    <row r="3" spans="2:14" x14ac:dyDescent="0.25">
      <c r="B3" s="7" t="s">
        <v>31</v>
      </c>
      <c r="C3" s="6">
        <v>6836</v>
      </c>
      <c r="D3" s="6">
        <v>7730</v>
      </c>
      <c r="E3" s="6">
        <v>3096</v>
      </c>
      <c r="F3" s="6">
        <v>9452</v>
      </c>
      <c r="G3" s="6">
        <v>9229</v>
      </c>
      <c r="H3" s="6">
        <v>1320</v>
      </c>
      <c r="I3" s="6">
        <v>6723</v>
      </c>
      <c r="J3" s="6">
        <v>8342</v>
      </c>
      <c r="K3" s="6">
        <v>3830</v>
      </c>
      <c r="L3" s="6">
        <v>6036</v>
      </c>
      <c r="M3" s="6">
        <v>5121</v>
      </c>
      <c r="N3" s="6">
        <v>4914</v>
      </c>
    </row>
    <row r="4" spans="2:14" x14ac:dyDescent="0.25">
      <c r="B4" s="7" t="s">
        <v>32</v>
      </c>
      <c r="C4" s="6">
        <v>3544</v>
      </c>
      <c r="D4" s="6">
        <v>2021</v>
      </c>
      <c r="E4" s="6">
        <v>3929</v>
      </c>
      <c r="F4" s="6">
        <v>7181</v>
      </c>
      <c r="G4" s="6">
        <v>8226</v>
      </c>
      <c r="H4" s="6">
        <v>9212</v>
      </c>
      <c r="I4" s="6">
        <v>1997</v>
      </c>
      <c r="J4" s="6">
        <v>7942</v>
      </c>
      <c r="K4" s="6">
        <v>3753</v>
      </c>
      <c r="L4" s="6">
        <v>5736</v>
      </c>
      <c r="M4" s="6">
        <v>1144</v>
      </c>
      <c r="N4" s="6">
        <v>1396</v>
      </c>
    </row>
    <row r="5" spans="2:14" x14ac:dyDescent="0.25">
      <c r="B5" s="7" t="s">
        <v>33</v>
      </c>
      <c r="C5" s="6">
        <v>4007</v>
      </c>
      <c r="D5" s="6">
        <v>2583</v>
      </c>
      <c r="E5" s="6">
        <v>2581</v>
      </c>
      <c r="F5" s="6">
        <v>8733</v>
      </c>
      <c r="G5" s="6">
        <v>1304</v>
      </c>
      <c r="H5" s="6">
        <v>5287</v>
      </c>
      <c r="I5" s="6">
        <v>7146</v>
      </c>
      <c r="J5" s="6">
        <v>3862</v>
      </c>
      <c r="K5" s="6">
        <v>5311</v>
      </c>
      <c r="L5" s="6">
        <v>3850</v>
      </c>
      <c r="M5" s="6">
        <v>2688</v>
      </c>
      <c r="N5" s="6">
        <v>2462</v>
      </c>
    </row>
    <row r="6" spans="2:14" x14ac:dyDescent="0.25">
      <c r="B6" s="7" t="s">
        <v>34</v>
      </c>
      <c r="C6" s="6">
        <v>6312</v>
      </c>
      <c r="D6" s="6">
        <v>9743</v>
      </c>
      <c r="E6" s="6">
        <v>1999</v>
      </c>
      <c r="F6" s="6">
        <v>2708</v>
      </c>
      <c r="G6" s="6">
        <v>4888</v>
      </c>
      <c r="H6" s="6">
        <v>9309</v>
      </c>
      <c r="I6" s="6">
        <v>2670</v>
      </c>
      <c r="J6" s="6">
        <v>2194</v>
      </c>
      <c r="K6" s="6">
        <v>5842</v>
      </c>
      <c r="L6" s="6">
        <v>9817</v>
      </c>
      <c r="M6" s="6">
        <v>5996</v>
      </c>
      <c r="N6" s="6">
        <v>5677</v>
      </c>
    </row>
    <row r="7" spans="2:14" x14ac:dyDescent="0.25">
      <c r="B7" s="7" t="s">
        <v>35</v>
      </c>
      <c r="C7" s="6">
        <v>5852</v>
      </c>
      <c r="D7" s="6">
        <v>6987</v>
      </c>
      <c r="E7" s="6">
        <v>4103</v>
      </c>
      <c r="F7" s="6">
        <v>4981</v>
      </c>
      <c r="G7" s="6">
        <v>8107</v>
      </c>
      <c r="H7" s="6">
        <v>8621</v>
      </c>
      <c r="I7" s="6">
        <v>1977</v>
      </c>
      <c r="J7" s="6">
        <v>4870</v>
      </c>
      <c r="K7" s="6">
        <v>8636</v>
      </c>
      <c r="L7" s="6">
        <v>9936</v>
      </c>
      <c r="M7" s="6">
        <v>5777</v>
      </c>
      <c r="N7" s="6">
        <v>9850</v>
      </c>
    </row>
    <row r="8" spans="2:14" x14ac:dyDescent="0.25">
      <c r="B8" s="7" t="s">
        <v>36</v>
      </c>
      <c r="C8" s="6">
        <v>8569</v>
      </c>
      <c r="D8" s="6">
        <v>6456</v>
      </c>
      <c r="E8" s="6">
        <v>9587</v>
      </c>
      <c r="F8" s="6">
        <v>1572</v>
      </c>
      <c r="G8" s="6">
        <v>7463</v>
      </c>
      <c r="H8" s="6">
        <v>3989</v>
      </c>
      <c r="I8" s="6">
        <v>4083</v>
      </c>
      <c r="J8" s="6">
        <v>3363</v>
      </c>
      <c r="K8" s="6">
        <v>2390</v>
      </c>
      <c r="L8" s="6">
        <v>3962</v>
      </c>
      <c r="M8" s="6">
        <v>6614</v>
      </c>
      <c r="N8" s="6">
        <v>9233</v>
      </c>
    </row>
    <row r="9" spans="2:14" x14ac:dyDescent="0.25">
      <c r="B9" s="7" t="s">
        <v>37</v>
      </c>
      <c r="C9" s="6">
        <v>7631</v>
      </c>
      <c r="D9" s="6">
        <v>2650</v>
      </c>
      <c r="E9" s="6">
        <v>6635</v>
      </c>
      <c r="F9" s="6">
        <v>3979</v>
      </c>
      <c r="G9" s="6">
        <v>7460</v>
      </c>
      <c r="H9" s="6">
        <v>5071</v>
      </c>
      <c r="I9" s="6">
        <v>2990</v>
      </c>
      <c r="J9" s="6">
        <v>7299</v>
      </c>
      <c r="K9" s="6">
        <v>8709</v>
      </c>
      <c r="L9" s="6">
        <v>3740</v>
      </c>
      <c r="M9" s="6">
        <v>3254</v>
      </c>
      <c r="N9" s="6">
        <v>1826</v>
      </c>
    </row>
    <row r="10" spans="2:14" x14ac:dyDescent="0.25">
      <c r="B10" s="7" t="s">
        <v>38</v>
      </c>
      <c r="C10" s="6">
        <v>9709</v>
      </c>
      <c r="D10" s="6">
        <v>6830</v>
      </c>
      <c r="E10" s="6">
        <v>2149</v>
      </c>
      <c r="F10" s="6">
        <v>7288</v>
      </c>
      <c r="G10" s="6">
        <v>4773</v>
      </c>
      <c r="H10" s="6">
        <v>7541</v>
      </c>
      <c r="I10" s="6">
        <v>3462</v>
      </c>
      <c r="J10" s="6">
        <v>8149</v>
      </c>
      <c r="K10" s="6">
        <v>2575</v>
      </c>
      <c r="L10" s="6">
        <v>7617</v>
      </c>
      <c r="M10" s="6">
        <v>3125</v>
      </c>
      <c r="N10" s="6">
        <v>2433</v>
      </c>
    </row>
    <row r="11" spans="2:14" x14ac:dyDescent="0.25">
      <c r="B11" s="7" t="s">
        <v>40</v>
      </c>
      <c r="C11" s="6">
        <v>8368</v>
      </c>
      <c r="D11" s="6">
        <v>3403</v>
      </c>
      <c r="E11" s="6">
        <v>9699</v>
      </c>
      <c r="F11" s="6">
        <v>3997</v>
      </c>
      <c r="G11" s="6">
        <v>9526</v>
      </c>
      <c r="H11" s="6">
        <v>5093</v>
      </c>
      <c r="I11" s="6">
        <v>6004</v>
      </c>
      <c r="J11" s="6">
        <v>2467</v>
      </c>
      <c r="K11" s="6">
        <v>8558</v>
      </c>
      <c r="L11" s="6">
        <v>6612</v>
      </c>
      <c r="M11" s="6">
        <v>6920</v>
      </c>
      <c r="N11" s="6">
        <v>2687</v>
      </c>
    </row>
    <row r="12" spans="2:14" x14ac:dyDescent="0.25">
      <c r="B12" s="7" t="s">
        <v>39</v>
      </c>
      <c r="C12" s="6">
        <v>1702</v>
      </c>
      <c r="D12" s="6">
        <v>2494</v>
      </c>
      <c r="E12" s="6">
        <v>3333</v>
      </c>
      <c r="F12" s="6">
        <v>1513</v>
      </c>
      <c r="G12" s="6">
        <v>2645</v>
      </c>
      <c r="H12" s="6">
        <v>2729</v>
      </c>
      <c r="I12" s="6">
        <v>5621</v>
      </c>
      <c r="J12" s="6">
        <v>5927</v>
      </c>
      <c r="K12" s="6">
        <v>1183</v>
      </c>
      <c r="L12" s="6">
        <v>4824</v>
      </c>
      <c r="M12" s="6">
        <v>8910</v>
      </c>
      <c r="N12" s="6">
        <v>8483</v>
      </c>
    </row>
    <row r="15" spans="2:14" x14ac:dyDescent="0.25">
      <c r="B15" s="7" t="s">
        <v>27</v>
      </c>
      <c r="C15" s="7" t="s">
        <v>10</v>
      </c>
      <c r="D15" s="7" t="s">
        <v>11</v>
      </c>
      <c r="E15" s="7" t="s">
        <v>12</v>
      </c>
      <c r="F15" s="7" t="s">
        <v>13</v>
      </c>
      <c r="G15" s="7" t="s">
        <v>14</v>
      </c>
      <c r="H15" s="7" t="s">
        <v>15</v>
      </c>
      <c r="I15" s="7" t="s">
        <v>16</v>
      </c>
      <c r="J15" s="7" t="s">
        <v>17</v>
      </c>
      <c r="K15" s="7" t="s">
        <v>18</v>
      </c>
      <c r="L15" s="7" t="s">
        <v>19</v>
      </c>
      <c r="M15" s="7" t="s">
        <v>20</v>
      </c>
      <c r="N15" s="7" t="s">
        <v>21</v>
      </c>
    </row>
    <row r="16" spans="2:14" x14ac:dyDescent="0.25">
      <c r="B16" s="7" t="s">
        <v>31</v>
      </c>
      <c r="C16" s="6">
        <v>6836</v>
      </c>
      <c r="D16" s="6">
        <v>7730</v>
      </c>
      <c r="E16" s="6">
        <v>3096</v>
      </c>
      <c r="F16" s="6">
        <v>9452</v>
      </c>
      <c r="G16" s="6">
        <v>9229</v>
      </c>
      <c r="H16" s="6">
        <v>1320</v>
      </c>
      <c r="I16" s="6">
        <v>6723</v>
      </c>
      <c r="J16" s="6">
        <v>8342</v>
      </c>
      <c r="K16" s="6">
        <v>3830</v>
      </c>
      <c r="L16" s="6">
        <v>6036</v>
      </c>
      <c r="M16" s="6">
        <v>5121</v>
      </c>
      <c r="N16" s="6">
        <v>4914</v>
      </c>
    </row>
    <row r="17" spans="2:14" x14ac:dyDescent="0.25">
      <c r="B17" s="7" t="s">
        <v>32</v>
      </c>
      <c r="C17" s="6">
        <v>3544</v>
      </c>
      <c r="D17" s="6">
        <v>2021</v>
      </c>
      <c r="E17" s="6">
        <v>3929</v>
      </c>
      <c r="F17" s="6">
        <v>7181</v>
      </c>
      <c r="G17" s="6">
        <v>8226</v>
      </c>
      <c r="H17" s="6">
        <v>9212</v>
      </c>
      <c r="I17" s="6">
        <v>1997</v>
      </c>
      <c r="J17" s="6">
        <v>7942</v>
      </c>
      <c r="K17" s="6">
        <v>3753</v>
      </c>
      <c r="L17" s="6">
        <v>5736</v>
      </c>
      <c r="M17" s="6">
        <v>1144</v>
      </c>
      <c r="N17" s="6">
        <v>1396</v>
      </c>
    </row>
    <row r="18" spans="2:14" x14ac:dyDescent="0.25">
      <c r="B18" s="7" t="s">
        <v>33</v>
      </c>
      <c r="C18" s="6">
        <v>4007</v>
      </c>
      <c r="D18" s="6">
        <v>2583</v>
      </c>
      <c r="E18" s="6">
        <v>2581</v>
      </c>
      <c r="F18" s="6">
        <v>8733</v>
      </c>
      <c r="G18" s="6">
        <v>1304</v>
      </c>
      <c r="H18" s="6">
        <v>5287</v>
      </c>
      <c r="I18" s="6">
        <v>7146</v>
      </c>
      <c r="J18" s="6">
        <v>3862</v>
      </c>
      <c r="K18" s="6">
        <v>5311</v>
      </c>
      <c r="L18" s="6">
        <v>3850</v>
      </c>
      <c r="M18" s="6">
        <v>2688</v>
      </c>
      <c r="N18" s="6">
        <v>2462</v>
      </c>
    </row>
    <row r="19" spans="2:14" x14ac:dyDescent="0.25">
      <c r="B19" s="7" t="s">
        <v>34</v>
      </c>
      <c r="C19" s="6">
        <v>6312</v>
      </c>
      <c r="D19" s="6">
        <v>9743</v>
      </c>
      <c r="E19" s="6">
        <v>1999</v>
      </c>
      <c r="F19" s="6">
        <v>2708</v>
      </c>
      <c r="G19" s="6">
        <v>4888</v>
      </c>
      <c r="H19" s="6">
        <v>9309</v>
      </c>
      <c r="I19" s="6">
        <v>2670</v>
      </c>
      <c r="J19" s="6">
        <v>2194</v>
      </c>
      <c r="K19" s="6">
        <v>5842</v>
      </c>
      <c r="L19" s="6">
        <v>9817</v>
      </c>
      <c r="M19" s="6">
        <v>5996</v>
      </c>
      <c r="N19" s="6">
        <v>5677</v>
      </c>
    </row>
    <row r="20" spans="2:14" x14ac:dyDescent="0.25">
      <c r="B20" s="7" t="s">
        <v>35</v>
      </c>
      <c r="C20" s="6">
        <v>5852</v>
      </c>
      <c r="D20" s="6">
        <v>6987</v>
      </c>
      <c r="E20" s="6">
        <v>4103</v>
      </c>
      <c r="F20" s="6">
        <v>4981</v>
      </c>
      <c r="G20" s="6">
        <v>8107</v>
      </c>
      <c r="H20" s="6">
        <v>8621</v>
      </c>
      <c r="I20" s="6">
        <v>1977</v>
      </c>
      <c r="J20" s="6">
        <v>4870</v>
      </c>
      <c r="K20" s="6">
        <v>8636</v>
      </c>
      <c r="L20" s="6">
        <v>9936</v>
      </c>
      <c r="M20" s="6">
        <v>5777</v>
      </c>
      <c r="N20" s="6">
        <v>9850</v>
      </c>
    </row>
    <row r="21" spans="2:14" x14ac:dyDescent="0.25">
      <c r="B21" s="7" t="s">
        <v>36</v>
      </c>
      <c r="C21" s="6">
        <v>8569</v>
      </c>
      <c r="D21" s="6">
        <v>6456</v>
      </c>
      <c r="E21" s="6">
        <v>9587</v>
      </c>
      <c r="F21" s="6">
        <v>1572</v>
      </c>
      <c r="G21" s="6">
        <v>7463</v>
      </c>
      <c r="H21" s="6">
        <v>3989</v>
      </c>
      <c r="I21" s="6">
        <v>4083</v>
      </c>
      <c r="J21" s="6">
        <v>3363</v>
      </c>
      <c r="K21" s="6">
        <v>2390</v>
      </c>
      <c r="L21" s="6">
        <v>3962</v>
      </c>
      <c r="M21" s="6">
        <v>6614</v>
      </c>
      <c r="N21" s="6">
        <v>9233</v>
      </c>
    </row>
    <row r="22" spans="2:14" x14ac:dyDescent="0.25">
      <c r="B22" s="7" t="s">
        <v>37</v>
      </c>
      <c r="C22" s="6">
        <v>7631</v>
      </c>
      <c r="D22" s="6">
        <v>2650</v>
      </c>
      <c r="E22" s="6">
        <v>6635</v>
      </c>
      <c r="F22" s="6">
        <v>3979</v>
      </c>
      <c r="G22" s="6">
        <v>7460</v>
      </c>
      <c r="H22" s="6">
        <v>5071</v>
      </c>
      <c r="I22" s="6">
        <v>2990</v>
      </c>
      <c r="J22" s="6">
        <v>7299</v>
      </c>
      <c r="K22" s="6">
        <v>8709</v>
      </c>
      <c r="L22" s="6">
        <v>3740</v>
      </c>
      <c r="M22" s="6">
        <v>3254</v>
      </c>
      <c r="N22" s="6">
        <v>1826</v>
      </c>
    </row>
    <row r="23" spans="2:14" x14ac:dyDescent="0.25">
      <c r="B23" s="7" t="s">
        <v>38</v>
      </c>
      <c r="C23" s="6">
        <v>9709</v>
      </c>
      <c r="D23" s="6">
        <v>6830</v>
      </c>
      <c r="E23" s="6">
        <v>2149</v>
      </c>
      <c r="F23" s="6">
        <v>7288</v>
      </c>
      <c r="G23" s="6">
        <v>4773</v>
      </c>
      <c r="H23" s="6">
        <v>7541</v>
      </c>
      <c r="I23" s="6">
        <v>3462</v>
      </c>
      <c r="J23" s="6">
        <v>8149</v>
      </c>
      <c r="K23" s="6">
        <v>2575</v>
      </c>
      <c r="L23" s="6">
        <v>7617</v>
      </c>
      <c r="M23" s="6">
        <v>3125</v>
      </c>
      <c r="N23" s="6">
        <v>2433</v>
      </c>
    </row>
    <row r="24" spans="2:14" x14ac:dyDescent="0.25">
      <c r="B24" s="7" t="s">
        <v>40</v>
      </c>
      <c r="C24" s="6">
        <v>8368</v>
      </c>
      <c r="D24" s="6">
        <v>3403</v>
      </c>
      <c r="E24" s="6">
        <v>9699</v>
      </c>
      <c r="F24" s="6">
        <v>3997</v>
      </c>
      <c r="G24" s="6">
        <v>9526</v>
      </c>
      <c r="H24" s="6">
        <v>5093</v>
      </c>
      <c r="I24" s="6">
        <v>6004</v>
      </c>
      <c r="J24" s="6">
        <v>2467</v>
      </c>
      <c r="K24" s="6">
        <v>8558</v>
      </c>
      <c r="L24" s="6">
        <v>6612</v>
      </c>
      <c r="M24" s="6">
        <v>6920</v>
      </c>
      <c r="N24" s="6">
        <v>2687</v>
      </c>
    </row>
    <row r="25" spans="2:14" x14ac:dyDescent="0.25">
      <c r="B25" s="7" t="s">
        <v>39</v>
      </c>
      <c r="C25" s="6">
        <v>1702</v>
      </c>
      <c r="D25" s="6">
        <v>2494</v>
      </c>
      <c r="E25" s="6">
        <v>3333</v>
      </c>
      <c r="F25" s="6">
        <v>1513</v>
      </c>
      <c r="G25" s="6">
        <v>2645</v>
      </c>
      <c r="H25" s="6">
        <v>2729</v>
      </c>
      <c r="I25" s="6">
        <v>5621</v>
      </c>
      <c r="J25" s="6">
        <v>5927</v>
      </c>
      <c r="K25" s="6">
        <v>1183</v>
      </c>
      <c r="L25" s="6">
        <v>4824</v>
      </c>
      <c r="M25" s="6">
        <v>8910</v>
      </c>
      <c r="N25" s="6">
        <v>8483</v>
      </c>
    </row>
    <row r="27" spans="2:14" x14ac:dyDescent="0.25">
      <c r="D27" s="6" t="s">
        <v>26</v>
      </c>
      <c r="E27" s="6"/>
      <c r="H27" s="5">
        <v>1</v>
      </c>
      <c r="I27" s="8" t="s">
        <v>41</v>
      </c>
    </row>
    <row r="28" spans="2:14" x14ac:dyDescent="0.25">
      <c r="D28" s="6" t="s">
        <v>22</v>
      </c>
      <c r="E28" s="6"/>
      <c r="H28" s="8">
        <v>2</v>
      </c>
      <c r="I28" s="8" t="s">
        <v>43</v>
      </c>
    </row>
    <row r="29" spans="2:14" x14ac:dyDescent="0.25">
      <c r="D29" s="6" t="s">
        <v>23</v>
      </c>
      <c r="E29" s="6"/>
      <c r="H29" s="8">
        <v>3</v>
      </c>
      <c r="I29" s="8" t="s">
        <v>42</v>
      </c>
    </row>
    <row r="30" spans="2:14" x14ac:dyDescent="0.25">
      <c r="D30" s="9" t="s">
        <v>24</v>
      </c>
      <c r="E30" s="6"/>
      <c r="H30" s="8">
        <v>4</v>
      </c>
      <c r="I30" s="8" t="s">
        <v>44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N37"/>
  <sheetViews>
    <sheetView topLeftCell="A12" zoomScale="85" zoomScaleNormal="85" workbookViewId="0">
      <selection activeCell="F35" sqref="F35"/>
    </sheetView>
  </sheetViews>
  <sheetFormatPr baseColWidth="10" defaultRowHeight="15" x14ac:dyDescent="0.25"/>
  <cols>
    <col min="5" max="5" width="11.85546875" bestFit="1" customWidth="1"/>
  </cols>
  <sheetData>
    <row r="2" spans="2:14" x14ac:dyDescent="0.25">
      <c r="B2" s="1" t="s">
        <v>25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16</v>
      </c>
      <c r="J2" s="3" t="s">
        <v>17</v>
      </c>
      <c r="K2" s="3" t="s">
        <v>18</v>
      </c>
      <c r="L2" s="3" t="s">
        <v>19</v>
      </c>
      <c r="M2" s="3" t="s">
        <v>20</v>
      </c>
      <c r="N2" s="3" t="s">
        <v>21</v>
      </c>
    </row>
    <row r="3" spans="2:14" x14ac:dyDescent="0.25">
      <c r="B3" s="3" t="s">
        <v>0</v>
      </c>
      <c r="C3" s="2">
        <v>6836</v>
      </c>
      <c r="D3" s="2">
        <v>7730</v>
      </c>
      <c r="E3" s="2">
        <v>3096</v>
      </c>
      <c r="F3" s="2">
        <v>9452</v>
      </c>
      <c r="G3" s="2">
        <v>9229</v>
      </c>
      <c r="H3" s="2">
        <v>1320</v>
      </c>
      <c r="I3" s="2">
        <v>6723</v>
      </c>
      <c r="J3" s="2">
        <v>8342</v>
      </c>
      <c r="K3" s="2">
        <v>3830</v>
      </c>
      <c r="L3" s="2">
        <v>6036</v>
      </c>
      <c r="M3" s="2">
        <v>5121</v>
      </c>
      <c r="N3" s="2">
        <v>4914</v>
      </c>
    </row>
    <row r="4" spans="2:14" x14ac:dyDescent="0.25">
      <c r="B4" s="3" t="s">
        <v>1</v>
      </c>
      <c r="C4" s="2">
        <v>3544</v>
      </c>
      <c r="D4" s="2">
        <v>2021</v>
      </c>
      <c r="E4" s="2">
        <v>3929</v>
      </c>
      <c r="F4" s="2">
        <v>7181</v>
      </c>
      <c r="G4" s="2">
        <v>8226</v>
      </c>
      <c r="H4" s="2">
        <v>9212</v>
      </c>
      <c r="I4" s="2">
        <v>1997</v>
      </c>
      <c r="J4" s="2">
        <v>7942</v>
      </c>
      <c r="K4" s="2">
        <v>3753</v>
      </c>
      <c r="L4" s="2">
        <v>5736</v>
      </c>
      <c r="M4" s="2">
        <v>1144</v>
      </c>
      <c r="N4" s="2">
        <v>1396</v>
      </c>
    </row>
    <row r="5" spans="2:14" x14ac:dyDescent="0.25">
      <c r="B5" s="3" t="s">
        <v>2</v>
      </c>
      <c r="C5" s="2">
        <v>4007</v>
      </c>
      <c r="D5" s="2">
        <v>2583</v>
      </c>
      <c r="E5" s="2">
        <v>2581</v>
      </c>
      <c r="F5" s="2">
        <v>8733</v>
      </c>
      <c r="G5" s="2">
        <v>1304</v>
      </c>
      <c r="H5" s="2">
        <v>5287</v>
      </c>
      <c r="I5" s="2">
        <v>7146</v>
      </c>
      <c r="J5" s="2">
        <v>3862</v>
      </c>
      <c r="K5" s="2">
        <v>5311</v>
      </c>
      <c r="L5" s="2">
        <v>3850</v>
      </c>
      <c r="M5" s="2">
        <v>2688</v>
      </c>
      <c r="N5" s="2">
        <v>2462</v>
      </c>
    </row>
    <row r="6" spans="2:14" x14ac:dyDescent="0.25">
      <c r="B6" s="3" t="s">
        <v>3</v>
      </c>
      <c r="C6" s="2">
        <v>6312</v>
      </c>
      <c r="D6" s="2">
        <v>9743</v>
      </c>
      <c r="E6" s="2">
        <v>1999</v>
      </c>
      <c r="F6" s="2">
        <v>2708</v>
      </c>
      <c r="G6" s="2">
        <v>4888</v>
      </c>
      <c r="H6" s="2">
        <v>9309</v>
      </c>
      <c r="I6" s="2">
        <v>2670</v>
      </c>
      <c r="J6" s="2">
        <v>2194</v>
      </c>
      <c r="K6" s="2">
        <v>5842</v>
      </c>
      <c r="L6" s="2">
        <v>9817</v>
      </c>
      <c r="M6" s="2">
        <v>5996</v>
      </c>
      <c r="N6" s="2">
        <v>5677</v>
      </c>
    </row>
    <row r="7" spans="2:14" x14ac:dyDescent="0.25">
      <c r="B7" s="3" t="s">
        <v>4</v>
      </c>
      <c r="C7" s="2">
        <v>5852</v>
      </c>
      <c r="D7" s="2">
        <v>6987</v>
      </c>
      <c r="E7" s="2">
        <v>4103</v>
      </c>
      <c r="F7" s="2">
        <v>4981</v>
      </c>
      <c r="G7" s="2">
        <v>8107</v>
      </c>
      <c r="H7" s="2">
        <v>8621</v>
      </c>
      <c r="I7" s="2">
        <v>1977</v>
      </c>
      <c r="J7" s="2">
        <v>4870</v>
      </c>
      <c r="K7" s="2">
        <v>8636</v>
      </c>
      <c r="L7" s="2">
        <v>9936</v>
      </c>
      <c r="M7" s="2">
        <v>5777</v>
      </c>
      <c r="N7" s="2">
        <v>9850</v>
      </c>
    </row>
    <row r="8" spans="2:14" x14ac:dyDescent="0.25">
      <c r="B8" s="3" t="s">
        <v>5</v>
      </c>
      <c r="C8" s="2">
        <v>8569</v>
      </c>
      <c r="D8" s="2">
        <v>6456</v>
      </c>
      <c r="E8" s="2">
        <v>9587</v>
      </c>
      <c r="F8" s="2">
        <v>1572</v>
      </c>
      <c r="G8" s="2">
        <v>7463</v>
      </c>
      <c r="H8" s="2">
        <v>3989</v>
      </c>
      <c r="I8" s="2">
        <v>4083</v>
      </c>
      <c r="J8" s="2">
        <v>3363</v>
      </c>
      <c r="K8" s="2">
        <v>2390</v>
      </c>
      <c r="L8" s="2">
        <v>3962</v>
      </c>
      <c r="M8" s="2">
        <v>6614</v>
      </c>
      <c r="N8" s="2">
        <v>9233</v>
      </c>
    </row>
    <row r="9" spans="2:14" x14ac:dyDescent="0.25">
      <c r="B9" s="3" t="s">
        <v>6</v>
      </c>
      <c r="C9" s="2">
        <v>7631</v>
      </c>
      <c r="D9" s="2">
        <v>2650</v>
      </c>
      <c r="E9" s="2">
        <v>6635</v>
      </c>
      <c r="F9" s="2">
        <v>3979</v>
      </c>
      <c r="G9" s="2">
        <v>7460</v>
      </c>
      <c r="H9" s="2">
        <v>5071</v>
      </c>
      <c r="I9" s="2">
        <v>2990</v>
      </c>
      <c r="J9" s="2">
        <v>7299</v>
      </c>
      <c r="K9" s="2">
        <v>8709</v>
      </c>
      <c r="L9" s="2">
        <v>3740</v>
      </c>
      <c r="M9" s="2">
        <v>3254</v>
      </c>
      <c r="N9" s="2">
        <v>1826</v>
      </c>
    </row>
    <row r="10" spans="2:14" x14ac:dyDescent="0.25">
      <c r="B10" s="3" t="s">
        <v>7</v>
      </c>
      <c r="C10" s="2">
        <v>9709</v>
      </c>
      <c r="D10" s="2">
        <v>6830</v>
      </c>
      <c r="E10" s="2">
        <v>2149</v>
      </c>
      <c r="F10" s="2">
        <v>7288</v>
      </c>
      <c r="G10" s="2">
        <v>4773</v>
      </c>
      <c r="H10" s="2">
        <v>7541</v>
      </c>
      <c r="I10" s="2">
        <v>3462</v>
      </c>
      <c r="J10" s="2">
        <v>8149</v>
      </c>
      <c r="K10" s="2">
        <v>2575</v>
      </c>
      <c r="L10" s="2">
        <v>7617</v>
      </c>
      <c r="M10" s="2">
        <v>3125</v>
      </c>
      <c r="N10" s="2">
        <v>2433</v>
      </c>
    </row>
    <row r="11" spans="2:14" x14ac:dyDescent="0.25">
      <c r="B11" s="3" t="s">
        <v>8</v>
      </c>
      <c r="C11" s="2">
        <v>8368</v>
      </c>
      <c r="D11" s="2">
        <v>3403</v>
      </c>
      <c r="E11" s="2">
        <v>9699</v>
      </c>
      <c r="F11" s="2">
        <v>3997</v>
      </c>
      <c r="G11" s="2">
        <v>9526</v>
      </c>
      <c r="H11" s="2">
        <v>5093</v>
      </c>
      <c r="I11" s="2">
        <v>6004</v>
      </c>
      <c r="J11" s="2">
        <v>2467</v>
      </c>
      <c r="K11" s="2">
        <v>8558</v>
      </c>
      <c r="L11" s="2">
        <v>6612</v>
      </c>
      <c r="M11" s="2">
        <v>6920</v>
      </c>
      <c r="N11" s="2">
        <v>2687</v>
      </c>
    </row>
    <row r="12" spans="2:14" x14ac:dyDescent="0.25">
      <c r="B12" s="3" t="s">
        <v>9</v>
      </c>
      <c r="C12" s="2">
        <v>1702</v>
      </c>
      <c r="D12" s="2">
        <v>2494</v>
      </c>
      <c r="E12" s="2">
        <v>3333</v>
      </c>
      <c r="F12" s="2">
        <v>1513</v>
      </c>
      <c r="G12" s="2">
        <v>2645</v>
      </c>
      <c r="H12" s="2">
        <v>2729</v>
      </c>
      <c r="I12" s="2">
        <v>5621</v>
      </c>
      <c r="J12" s="2">
        <v>5927</v>
      </c>
      <c r="K12" s="2">
        <v>1183</v>
      </c>
      <c r="L12" s="2">
        <v>4824</v>
      </c>
      <c r="M12" s="2">
        <v>8910</v>
      </c>
      <c r="N12" s="2">
        <v>8483</v>
      </c>
    </row>
    <row r="15" spans="2:14" x14ac:dyDescent="0.25">
      <c r="B15" s="1" t="s">
        <v>62</v>
      </c>
      <c r="C15" s="3" t="s">
        <v>10</v>
      </c>
      <c r="D15" s="3" t="s">
        <v>11</v>
      </c>
      <c r="E15" s="3" t="s">
        <v>12</v>
      </c>
      <c r="F15" s="3" t="s">
        <v>13</v>
      </c>
      <c r="G15" s="3" t="s">
        <v>14</v>
      </c>
      <c r="H15" s="3" t="s">
        <v>15</v>
      </c>
      <c r="I15" s="3" t="s">
        <v>16</v>
      </c>
      <c r="J15" s="3" t="s">
        <v>17</v>
      </c>
      <c r="K15" s="3" t="s">
        <v>18</v>
      </c>
      <c r="L15" s="3" t="s">
        <v>19</v>
      </c>
      <c r="M15" s="3" t="s">
        <v>20</v>
      </c>
      <c r="N15" s="3" t="s">
        <v>21</v>
      </c>
    </row>
    <row r="16" spans="2:14" x14ac:dyDescent="0.25">
      <c r="B16" s="3" t="s">
        <v>0</v>
      </c>
      <c r="C16" s="2">
        <v>8088</v>
      </c>
      <c r="D16" s="2">
        <v>4659</v>
      </c>
      <c r="E16" s="2">
        <v>4449</v>
      </c>
      <c r="F16" s="2">
        <v>9730</v>
      </c>
      <c r="G16" s="2">
        <v>2093</v>
      </c>
      <c r="H16" s="2">
        <v>5245</v>
      </c>
      <c r="I16" s="2">
        <v>8592</v>
      </c>
      <c r="J16" s="2">
        <v>4765</v>
      </c>
      <c r="K16" s="2">
        <v>2596</v>
      </c>
      <c r="L16" s="2">
        <v>1254</v>
      </c>
      <c r="M16" s="2">
        <v>6452</v>
      </c>
      <c r="N16" s="2">
        <v>4525</v>
      </c>
    </row>
    <row r="17" spans="2:14" x14ac:dyDescent="0.25">
      <c r="B17" s="3" t="s">
        <v>1</v>
      </c>
      <c r="C17" s="2">
        <v>1606</v>
      </c>
      <c r="D17" s="2">
        <v>6696</v>
      </c>
      <c r="E17" s="2">
        <v>7742</v>
      </c>
      <c r="F17" s="2">
        <v>4652</v>
      </c>
      <c r="G17" s="2">
        <v>4409</v>
      </c>
      <c r="H17" s="2">
        <v>6875</v>
      </c>
      <c r="I17" s="2">
        <v>6612</v>
      </c>
      <c r="J17" s="2">
        <v>2650</v>
      </c>
      <c r="K17" s="2">
        <v>3179</v>
      </c>
      <c r="L17" s="2">
        <v>4340</v>
      </c>
      <c r="M17" s="2">
        <v>3461</v>
      </c>
      <c r="N17" s="2">
        <v>2451</v>
      </c>
    </row>
    <row r="18" spans="2:14" x14ac:dyDescent="0.25">
      <c r="B18" s="3" t="s">
        <v>2</v>
      </c>
      <c r="C18" s="2">
        <v>7024</v>
      </c>
      <c r="D18" s="2">
        <v>9688</v>
      </c>
      <c r="E18" s="2">
        <v>3535</v>
      </c>
      <c r="F18" s="2">
        <v>1879</v>
      </c>
      <c r="G18" s="2">
        <v>6247</v>
      </c>
      <c r="H18" s="2">
        <v>9088</v>
      </c>
      <c r="I18" s="2">
        <v>1660</v>
      </c>
      <c r="J18" s="2">
        <v>6926</v>
      </c>
      <c r="K18" s="2">
        <v>7189</v>
      </c>
      <c r="L18" s="2">
        <v>9063</v>
      </c>
      <c r="M18" s="2">
        <v>6609</v>
      </c>
      <c r="N18" s="2">
        <v>5730</v>
      </c>
    </row>
    <row r="19" spans="2:14" x14ac:dyDescent="0.25">
      <c r="B19" s="3" t="s">
        <v>3</v>
      </c>
      <c r="C19" s="2">
        <v>1151</v>
      </c>
      <c r="D19" s="2">
        <v>4769</v>
      </c>
      <c r="E19" s="2">
        <v>3096</v>
      </c>
      <c r="F19" s="2">
        <v>4441</v>
      </c>
      <c r="G19" s="2">
        <v>4098</v>
      </c>
      <c r="H19" s="2">
        <v>6974</v>
      </c>
      <c r="I19" s="2">
        <v>2036</v>
      </c>
      <c r="J19" s="2">
        <v>1942</v>
      </c>
      <c r="K19" s="2">
        <v>3364</v>
      </c>
      <c r="L19" s="2">
        <v>8968</v>
      </c>
      <c r="M19" s="2">
        <v>7753</v>
      </c>
      <c r="N19" s="2">
        <v>4478</v>
      </c>
    </row>
    <row r="20" spans="2:14" x14ac:dyDescent="0.25">
      <c r="B20" s="3" t="s">
        <v>4</v>
      </c>
      <c r="C20" s="2">
        <v>3703</v>
      </c>
      <c r="D20" s="2">
        <v>7975</v>
      </c>
      <c r="E20" s="2">
        <v>2519</v>
      </c>
      <c r="F20" s="2">
        <v>1950</v>
      </c>
      <c r="G20" s="2">
        <v>9841</v>
      </c>
      <c r="H20" s="2">
        <v>7835</v>
      </c>
      <c r="I20" s="2">
        <v>2241</v>
      </c>
      <c r="J20" s="2">
        <v>6471</v>
      </c>
      <c r="K20" s="2">
        <v>8588</v>
      </c>
      <c r="L20" s="2">
        <v>8675</v>
      </c>
      <c r="M20" s="2">
        <v>1809</v>
      </c>
      <c r="N20" s="2">
        <v>3968</v>
      </c>
    </row>
    <row r="21" spans="2:14" x14ac:dyDescent="0.25">
      <c r="B21" s="3" t="s">
        <v>5</v>
      </c>
      <c r="C21" s="2">
        <v>6416</v>
      </c>
      <c r="D21" s="2">
        <v>5757</v>
      </c>
      <c r="E21" s="2">
        <v>4332</v>
      </c>
      <c r="F21" s="2">
        <v>6920</v>
      </c>
      <c r="G21" s="2">
        <v>5818</v>
      </c>
      <c r="H21" s="2">
        <v>3104</v>
      </c>
      <c r="I21" s="2">
        <v>5963</v>
      </c>
      <c r="J21" s="2">
        <v>9611</v>
      </c>
      <c r="K21" s="2">
        <v>9983</v>
      </c>
      <c r="L21" s="2">
        <v>5601</v>
      </c>
      <c r="M21" s="2">
        <v>9982</v>
      </c>
      <c r="N21" s="2">
        <v>6637</v>
      </c>
    </row>
    <row r="22" spans="2:14" x14ac:dyDescent="0.25">
      <c r="B22" s="3" t="s">
        <v>6</v>
      </c>
      <c r="C22" s="2">
        <v>5616</v>
      </c>
      <c r="D22" s="2">
        <v>6760</v>
      </c>
      <c r="E22" s="2">
        <v>2229</v>
      </c>
      <c r="F22" s="2">
        <v>6675</v>
      </c>
      <c r="G22" s="2">
        <v>2066</v>
      </c>
      <c r="H22" s="2">
        <v>9922</v>
      </c>
      <c r="I22" s="2">
        <v>4417</v>
      </c>
      <c r="J22" s="2">
        <v>6008</v>
      </c>
      <c r="K22" s="2">
        <v>5606</v>
      </c>
      <c r="L22" s="2">
        <v>8040</v>
      </c>
      <c r="M22" s="2">
        <v>8000</v>
      </c>
      <c r="N22" s="2">
        <v>3961</v>
      </c>
    </row>
    <row r="23" spans="2:14" x14ac:dyDescent="0.25">
      <c r="B23" s="3" t="s">
        <v>7</v>
      </c>
      <c r="C23" s="2">
        <v>9560</v>
      </c>
      <c r="D23" s="2">
        <v>5855</v>
      </c>
      <c r="E23" s="2">
        <v>7033</v>
      </c>
      <c r="F23" s="2">
        <v>4745</v>
      </c>
      <c r="G23" s="2">
        <v>6068</v>
      </c>
      <c r="H23" s="2">
        <v>2041</v>
      </c>
      <c r="I23" s="2">
        <v>3858</v>
      </c>
      <c r="J23" s="2">
        <v>9491</v>
      </c>
      <c r="K23" s="2">
        <v>3296</v>
      </c>
      <c r="L23" s="2">
        <v>4029</v>
      </c>
      <c r="M23" s="2">
        <v>1008</v>
      </c>
      <c r="N23" s="2">
        <v>7564</v>
      </c>
    </row>
    <row r="24" spans="2:14" x14ac:dyDescent="0.25">
      <c r="B24" s="3" t="s">
        <v>8</v>
      </c>
      <c r="C24" s="2">
        <v>9533</v>
      </c>
      <c r="D24" s="2">
        <v>6831</v>
      </c>
      <c r="E24" s="2">
        <v>2362</v>
      </c>
      <c r="F24" s="2">
        <v>7890</v>
      </c>
      <c r="G24" s="2">
        <v>1668</v>
      </c>
      <c r="H24" s="2">
        <v>4712</v>
      </c>
      <c r="I24" s="2">
        <v>2185</v>
      </c>
      <c r="J24" s="2">
        <v>6455</v>
      </c>
      <c r="K24" s="2">
        <v>8641</v>
      </c>
      <c r="L24" s="2">
        <v>3746</v>
      </c>
      <c r="M24" s="2">
        <v>2116</v>
      </c>
      <c r="N24" s="2">
        <v>9979</v>
      </c>
    </row>
    <row r="25" spans="2:14" x14ac:dyDescent="0.25">
      <c r="B25" s="3" t="s">
        <v>9</v>
      </c>
      <c r="C25" s="2">
        <v>8158</v>
      </c>
      <c r="D25" s="2">
        <v>5867</v>
      </c>
      <c r="E25" s="2">
        <v>4708</v>
      </c>
      <c r="F25" s="2">
        <v>9802</v>
      </c>
      <c r="G25" s="2">
        <v>7880</v>
      </c>
      <c r="H25" s="2">
        <v>1274</v>
      </c>
      <c r="I25" s="2">
        <v>7178</v>
      </c>
      <c r="J25" s="2">
        <v>1756</v>
      </c>
      <c r="K25" s="2">
        <v>2209</v>
      </c>
      <c r="L25" s="2">
        <v>9016</v>
      </c>
      <c r="M25" s="2">
        <v>2648</v>
      </c>
      <c r="N25" s="2">
        <v>9211</v>
      </c>
    </row>
    <row r="27" spans="2:14" x14ac:dyDescent="0.25">
      <c r="D27" s="1" t="s">
        <v>26</v>
      </c>
      <c r="E27" s="1" t="s">
        <v>25</v>
      </c>
      <c r="H27" t="s">
        <v>25</v>
      </c>
      <c r="I27" s="11">
        <v>1</v>
      </c>
    </row>
    <row r="28" spans="2:14" x14ac:dyDescent="0.25">
      <c r="D28" s="1" t="s">
        <v>22</v>
      </c>
      <c r="E28" s="1" t="s">
        <v>4</v>
      </c>
      <c r="H28" t="s">
        <v>62</v>
      </c>
      <c r="I28" s="11">
        <v>2</v>
      </c>
    </row>
    <row r="29" spans="2:14" x14ac:dyDescent="0.25">
      <c r="D29" s="1" t="s">
        <v>23</v>
      </c>
      <c r="E29" s="1" t="s">
        <v>14</v>
      </c>
      <c r="I29" s="11"/>
    </row>
    <row r="30" spans="2:14" x14ac:dyDescent="0.25">
      <c r="D30" s="4" t="s">
        <v>24</v>
      </c>
      <c r="E30" s="1">
        <f>INDEX((C3:N12,C16:N25),MATCH(E28,$B$3:$B$12,0),MATCH(E29,$C$15:$N$15,0),VLOOKUP(E27,H27:I28,2,0))</f>
        <v>8107</v>
      </c>
      <c r="I30" s="11"/>
    </row>
    <row r="31" spans="2:14" x14ac:dyDescent="0.25">
      <c r="G31">
        <f>VLOOKUP(E27,H27:I28,2,0)</f>
        <v>1</v>
      </c>
      <c r="I31" s="11"/>
    </row>
    <row r="32" spans="2:14" x14ac:dyDescent="0.25">
      <c r="E32" t="s">
        <v>63</v>
      </c>
    </row>
    <row r="33" spans="5:6" x14ac:dyDescent="0.25">
      <c r="E33" t="s">
        <v>64</v>
      </c>
    </row>
    <row r="34" spans="5:6" x14ac:dyDescent="0.25">
      <c r="E34" t="s">
        <v>68</v>
      </c>
      <c r="F34" t="s">
        <v>72</v>
      </c>
    </row>
    <row r="35" spans="5:6" x14ac:dyDescent="0.25">
      <c r="E35" t="s">
        <v>69</v>
      </c>
      <c r="F35" t="s">
        <v>67</v>
      </c>
    </row>
    <row r="36" spans="5:6" x14ac:dyDescent="0.25">
      <c r="E36" t="s">
        <v>70</v>
      </c>
      <c r="F36" t="s">
        <v>66</v>
      </c>
    </row>
    <row r="37" spans="5:6" x14ac:dyDescent="0.25">
      <c r="E37" t="s">
        <v>71</v>
      </c>
      <c r="F37" t="s">
        <v>65</v>
      </c>
    </row>
  </sheetData>
  <dataValidations count="3">
    <dataValidation type="list" allowBlank="1" showInputMessage="1" showErrorMessage="1" sqref="E29" xr:uid="{00000000-0002-0000-0300-000000000000}">
      <formula1>$C$15:$N$15</formula1>
    </dataValidation>
    <dataValidation type="list" allowBlank="1" showInputMessage="1" showErrorMessage="1" sqref="E28" xr:uid="{00000000-0002-0000-0300-000001000000}">
      <formula1>$B$16:$B$25</formula1>
    </dataValidation>
    <dataValidation type="list" allowBlank="1" showInputMessage="1" showErrorMessage="1" sqref="E27" xr:uid="{00000000-0002-0000-0300-000002000000}">
      <formula1>"Zona 1,Zona 2"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indice - coincidir</vt:lpstr>
      <vt:lpstr>Ej1</vt:lpstr>
      <vt:lpstr>Ej2</vt:lpstr>
      <vt:lpstr>Ej2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</dc:creator>
  <cp:lastModifiedBy>Alumno</cp:lastModifiedBy>
  <dcterms:created xsi:type="dcterms:W3CDTF">2017-03-20T15:45:30Z</dcterms:created>
  <dcterms:modified xsi:type="dcterms:W3CDTF">2020-03-13T13:40:54Z</dcterms:modified>
</cp:coreProperties>
</file>